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VERIF BIDANG\"/>
    </mc:Choice>
  </mc:AlternateContent>
  <bookViews>
    <workbookView xWindow="0" yWindow="0" windowWidth="21600" windowHeight="10530"/>
  </bookViews>
  <sheets>
    <sheet name="TABEL 3.1" sheetId="1" r:id="rId1"/>
    <sheet name="TABEL 4.1" sheetId="2" r:id="rId2"/>
    <sheet name="TABEL 4.2" sheetId="3" r:id="rId3"/>
    <sheet name="TABEL 4.3" sheetId="4" r:id="rId4"/>
  </sheets>
  <definedNames>
    <definedName name="___xlnm.Print_Area_2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10" i="3"/>
  <c r="O12" i="3"/>
  <c r="M12" i="3"/>
  <c r="K12" i="3"/>
  <c r="I12" i="3"/>
  <c r="G12" i="3"/>
  <c r="O25" i="3"/>
  <c r="O10" i="3" s="1"/>
  <c r="O8" i="3" s="1"/>
  <c r="M25" i="3"/>
  <c r="M10" i="3" s="1"/>
  <c r="M8" i="3" s="1"/>
  <c r="K25" i="3"/>
  <c r="K10" i="3" s="1"/>
  <c r="K8" i="3" s="1"/>
  <c r="I25" i="3"/>
  <c r="G25" i="3"/>
  <c r="O31" i="3"/>
  <c r="M31" i="3"/>
  <c r="K31" i="3"/>
  <c r="I31" i="3"/>
  <c r="G31" i="3"/>
  <c r="O45" i="3"/>
  <c r="M45" i="3"/>
  <c r="K45" i="3"/>
  <c r="I45" i="3"/>
  <c r="G45" i="3"/>
  <c r="O53" i="3"/>
  <c r="M53" i="3"/>
  <c r="K53" i="3"/>
  <c r="I53" i="3"/>
  <c r="G53" i="3"/>
  <c r="O61" i="3"/>
  <c r="M61" i="3"/>
  <c r="K61" i="3"/>
  <c r="I61" i="3"/>
  <c r="G61" i="3"/>
  <c r="O67" i="3"/>
  <c r="M67" i="3"/>
  <c r="K67" i="3"/>
  <c r="I67" i="3"/>
  <c r="G67" i="3"/>
  <c r="O77" i="3"/>
  <c r="M77" i="3"/>
  <c r="K77" i="3"/>
  <c r="I77" i="3"/>
  <c r="G77" i="3"/>
  <c r="O81" i="3"/>
  <c r="M81" i="3"/>
  <c r="K81" i="3"/>
  <c r="I81" i="3"/>
  <c r="G81" i="3"/>
  <c r="O92" i="3"/>
  <c r="O89" i="3" s="1"/>
  <c r="M92" i="3"/>
  <c r="M89" i="3" s="1"/>
  <c r="K92" i="3"/>
  <c r="K89" i="3"/>
  <c r="I92" i="3"/>
  <c r="I89" i="3" s="1"/>
  <c r="G92" i="3"/>
  <c r="G89" i="3" s="1"/>
  <c r="O97" i="3"/>
  <c r="O95" i="3" s="1"/>
  <c r="M97" i="3"/>
  <c r="M95" i="3"/>
  <c r="K97" i="3"/>
  <c r="K95" i="3" s="1"/>
  <c r="I97" i="3"/>
  <c r="I95" i="3"/>
  <c r="G97" i="3"/>
  <c r="G95" i="3" s="1"/>
  <c r="O103" i="3"/>
  <c r="O101" i="3" s="1"/>
  <c r="M103" i="3"/>
  <c r="M101" i="3" s="1"/>
  <c r="K103" i="3"/>
  <c r="K101" i="3"/>
  <c r="I103" i="3"/>
  <c r="I101" i="3"/>
  <c r="G103" i="3"/>
  <c r="G101" i="3"/>
  <c r="E103" i="3"/>
  <c r="E97" i="3"/>
  <c r="E95" i="3"/>
  <c r="E92" i="3"/>
  <c r="E89" i="3" s="1"/>
  <c r="E81" i="3"/>
  <c r="E67" i="3" s="1"/>
  <c r="E77" i="3"/>
  <c r="E61" i="3"/>
  <c r="E53" i="3"/>
  <c r="E45" i="3"/>
  <c r="E31" i="3"/>
  <c r="E25" i="3"/>
  <c r="E12" i="3"/>
  <c r="I10" i="3" l="1"/>
  <c r="I8" i="3" s="1"/>
  <c r="E10" i="3"/>
  <c r="K108" i="3" l="1"/>
  <c r="M108" i="3" s="1"/>
  <c r="O108" i="3" s="1"/>
  <c r="O64" i="3"/>
  <c r="M64" i="3"/>
  <c r="K64" i="3"/>
  <c r="I64" i="3"/>
  <c r="G64" i="3"/>
  <c r="E64" i="3"/>
  <c r="E101" i="3" l="1"/>
  <c r="E8" i="3" s="1"/>
</calcChain>
</file>

<file path=xl/sharedStrings.xml><?xml version="1.0" encoding="utf-8"?>
<sst xmlns="http://schemas.openxmlformats.org/spreadsheetml/2006/main" count="482" uniqueCount="181">
  <si>
    <t>Tabel 3.1 Tujuan dan Sasaran Renstra PD</t>
  </si>
  <si>
    <t>NSPK DAN SASARAN RPJMD YANG RELEVAN</t>
  </si>
  <si>
    <t>TUJUAN</t>
  </si>
  <si>
    <t>SASARAN</t>
  </si>
  <si>
    <t>INDIKATOR</t>
  </si>
  <si>
    <t>BASELINE TAHUN 2024</t>
  </si>
  <si>
    <t>TARGET TAHUN</t>
  </si>
  <si>
    <t>KET.</t>
  </si>
  <si>
    <t>Meningkatnya tatakelola pemerintahan yang baik</t>
  </si>
  <si>
    <t>Nilai IKM</t>
  </si>
  <si>
    <t xml:space="preserve">Meningkatnya kualitas dan aksebilitas penyelenggaraan layanan dasar pendidikan </t>
  </si>
  <si>
    <t>Meningkatnya keselarasan pembanguna prioritas daerah ditingkat desa/kelurahan</t>
  </si>
  <si>
    <t>Persentase desa/kelurahan yang melaksanakan program prioritas daerah sesuai kewenangan Desa/kelurahan</t>
  </si>
  <si>
    <t>Meningkatkan kualitas dan aksebilitas penyelenggaraan layanan dasar kesehatan</t>
  </si>
  <si>
    <t>Meningkatkan keadilan dan keseteraan gender serta keberdayaan inklusi sosial dalam pembangunan Daerah dan Desa</t>
  </si>
  <si>
    <t>Meningkatkan akselerasi pembangunan infrastruktur strategis Daerah</t>
  </si>
  <si>
    <t>Meningkatkan ketangguhan infrastruktur Daerah</t>
  </si>
  <si>
    <t>Menjamin perlindungan anak dengan pemenuhan hak - hak anak secara inklusif</t>
  </si>
  <si>
    <t>Tabel 4.1 Teknik Merumuskan Program/Kegiatan/Subkegiatan Renstra PD</t>
  </si>
  <si>
    <t>OUTCOME</t>
  </si>
  <si>
    <t>OUTPUT</t>
  </si>
  <si>
    <t>PROGRAM/ KEGIATAN/SUBKEGIATAN</t>
  </si>
  <si>
    <t>Meningkatnya kualitas  pelayanan publik di kecamatan</t>
  </si>
  <si>
    <t>PROGRAM PENUNJANG URUSAN PEMERINTAHAN DAERAH KABUPATEN/KOTA</t>
  </si>
  <si>
    <t>Perencanaan, Penganggaran, dan Evaluasi Kinerja Perangkat Daerah</t>
  </si>
  <si>
    <t>Penyusunan Dokumen Perencanaan Perangkat Daerah</t>
  </si>
  <si>
    <t>Koordinasi dan Penyusunan Dokumen RKA-SKPD</t>
  </si>
  <si>
    <t>Koordinasi dan Penyusunan Dokumen Perubahan RKA-SKPD</t>
  </si>
  <si>
    <t>Koordinasi dan Penyusunan DPA-SKPD</t>
  </si>
  <si>
    <t>Koordinasi dan Penyusunan Perubahan DPA- SKPD</t>
  </si>
  <si>
    <t>Koordinasi dan Penyusunan Laporan Capaian Kinerja dan Ikhtisar Realisasi Kinerja SKPD</t>
  </si>
  <si>
    <t>Administrasi Keuangan Perangkat Daerah</t>
  </si>
  <si>
    <t>Penyediaan Gaji dan Tunjangan ASN</t>
  </si>
  <si>
    <t>Koordinasi dan Penyusunan Laporan Keuangan Akhir Tahun SKPD</t>
  </si>
  <si>
    <t>Administrasi Umum Perangkat Daerah</t>
  </si>
  <si>
    <t>Penyediaan Peralatan dan Perlengkapan Kantor</t>
  </si>
  <si>
    <t>Penyediaan Bahan Logistik Kantor</t>
  </si>
  <si>
    <t>Penyediaan Barang Cetakan dan Penggandaan</t>
  </si>
  <si>
    <t>Penyelenggaraan Rapat Koordinasi dan Konsultasi SKPD</t>
  </si>
  <si>
    <t>Dukungan Pelaksanaan Sistem Pemerintahan Berbasis Elektronik pada SKPD</t>
  </si>
  <si>
    <t>Penyediaan Jasa Penunjang Urusan Pemerintahan Daerah</t>
  </si>
  <si>
    <t>Penyediaan Jasa Komunikasi, Sumber Daya Air dan Listrik</t>
  </si>
  <si>
    <t>Penyediaan Jasa Peralatan dan Perlengkapan Kantor</t>
  </si>
  <si>
    <t>Penyediaan Jasa Pelayanan Umum Kantor</t>
  </si>
  <si>
    <t>Pemeliharaan Barang Milik Daerah Penunjang Urusan Pemerintahan Daerah</t>
  </si>
  <si>
    <t>Penyediaan Jasa Pemeliharaan, Biaya Pemeliharaan, dan Pajak Kendaraan Perorangan Dinas atau Kendaraan Dinas Jabatan</t>
  </si>
  <si>
    <t>PROGRAM PENYELENGGARAAN PEMERINTAHAN DAN PELAYANAN PUBLIK</t>
  </si>
  <si>
    <t>Penyelenggaraan Urusan Pemerintahan yang Tidak Dilaksanakan oleh Unit Kerja Perangkat Daerah yang Ada di Kecamatan</t>
  </si>
  <si>
    <t>Peningkatan Efektifitas Pelaksanaan Pelayanan kepada Masyarakat di Wilayah Kecamatan</t>
  </si>
  <si>
    <t>Meningkatnya keselarasan pembangunan prioritas daerah ditingkat desa/kelurahan</t>
  </si>
  <si>
    <t>PROGRAM PEMBERDAYAAN MASYARAKAT DESA DAN KELURAHAN</t>
  </si>
  <si>
    <t>Koordinasi Kegiatan Pemberdayaan Desa</t>
  </si>
  <si>
    <t>Peningkatan Partisipasi Masyarakat dalam Forum Musyawarah Perencanaan Pembangunan di Desa</t>
  </si>
  <si>
    <t>Pemberdayaan Lembaga Kemasyarakatan Tingkat Kecamatan</t>
  </si>
  <si>
    <t>Peningkatan Kapasitas Lembaga Kemasyarakatan</t>
  </si>
  <si>
    <t>Fasilitasi Pengembangan Usaha Ekonomi Masyarakat</t>
  </si>
  <si>
    <t>PROGRAM KOORDINASI KETENTRAMAN DAN KETERTIBAN UMUM</t>
  </si>
  <si>
    <t>PROGRAM PEMBINAAN DAN PENGAWASAN PEMERINTAHAN DESA</t>
  </si>
  <si>
    <t>Fasilitasi Pengelolaan Keuangan Desa dan Pendayagunaan Aset Desa</t>
  </si>
  <si>
    <t>Tabel 4.2 Teknik Merumuskan Program/Kegiatan/Subkegiatan Renstra PD</t>
  </si>
  <si>
    <t>Indikator OUTCOME/OUTPUT</t>
  </si>
  <si>
    <t>TARGET DAN PAGU INDIKATIF TAHUN</t>
  </si>
  <si>
    <t>UNSUR KEWILAYAHAN</t>
  </si>
  <si>
    <t>KECAMATAN</t>
  </si>
  <si>
    <t>Persentase ketercapaian sasaran program OPD</t>
  </si>
  <si>
    <t xml:space="preserve">Jumlah Dokumen Perencanaan, Penganggaran dan Evaluasi Kinerja </t>
  </si>
  <si>
    <t/>
  </si>
  <si>
    <t xml:space="preserve">Jumlah Dokumen Perencanaan Perangkat Daerah </t>
  </si>
  <si>
    <t>Jumlah Dokumen RKA-SKPD dan Laporan Hasil Koordinasi Penyusunan Dokumen RKA-SKPD</t>
  </si>
  <si>
    <t>Jumlah Dokumen Perubahan RKA-SKPD dan Laporan Hasil Koordinasi Penyusunan Dokumen Perubahan RKA-SKPD</t>
  </si>
  <si>
    <t>Jumlah Dokumen DPA-SKPD dan Laporan Hasil Koordinasi Penyusunan Dokumen DPA-SKPD</t>
  </si>
  <si>
    <t>Jumlah Dokumen Perubahan DPA-SKPD dan Laporan Hasil Koordinasi Penyusunan Dokumen Perubahan DPA-SKPD</t>
  </si>
  <si>
    <t>Jumlah Laporan Capaian Kinerja dan Ikhtisar Realisasi Kinerja SKPD dan Laporan Hasil Koordinasi Penyusunan Laporan Capaian Kinerja dan Ikhtisar Realisasi Kinerja SKPD</t>
  </si>
  <si>
    <t>Jumlah fasilitasi pembayaran gaji dan tunjangan ASN dan penyusunan Laporan keuangan</t>
  </si>
  <si>
    <t>Jumlah Orang yang Menerima Gaji dan Tunjangan ASN</t>
  </si>
  <si>
    <t>Jumlah Laporan Keuangan Akhir Tahun SKPD dan Laporan Hasil Koordinasi Penyusunan Laporan Keuangan Akhir Tahun SKPD</t>
  </si>
  <si>
    <t>Jumlah penyediaan pelaksanaan  Administrasi Umum Perangkat Daerah</t>
  </si>
  <si>
    <t>Jumlah Paket Peralatan dan Perlengkapan Kantor yang Disediakan</t>
  </si>
  <si>
    <t>Jumlah Paket Bahan Logistik Kantor yang Disediakan</t>
  </si>
  <si>
    <t>Jumlah Paket Barang Cetakan dan Penggandaan yang Disediakan</t>
  </si>
  <si>
    <t>3 paket</t>
  </si>
  <si>
    <t>Jumlah Laporan Penyelenggaraan Rapat Koordinasi dan Konsultasi SKPD</t>
  </si>
  <si>
    <t>12 laporan</t>
  </si>
  <si>
    <t>Jumlah Dokumen Dukungan Pelaksanaan Sistem Pemerintahan Berbasis Elektronik pada SKPD</t>
  </si>
  <si>
    <t>Jumlah fasilitasi penyediaan jasa penunjang urusan Pemerintah Daerah</t>
  </si>
  <si>
    <t>Jumlah Laporan Penyediaan Jasa Komunikasi, Sumber Daya Air dan Listrik yang Disediakan</t>
  </si>
  <si>
    <t>Jumlah Laporan Penyediaan Jasa Peralatan dan Perlengkapan Kantor yang Disediakan</t>
  </si>
  <si>
    <t>Jumlah Laporan Penyediaan Jasa Pelayanan Umum Kantor yang Disediakan</t>
  </si>
  <si>
    <t>Jumlah Fasilitasi pemeliharaan barang milik Daerah</t>
  </si>
  <si>
    <t>Jumlah Kendaraan Perorangan Dinas atau Kendaraan Dinas Jabatan yang Dipelihara dan dibayarkan Pajaknya</t>
  </si>
  <si>
    <t>Pemeliharaan/Rehabilitasi Gedung Kantor dan Bangunan Lainnya</t>
  </si>
  <si>
    <t>Jumlah Gedung Kantor dan Bangunan Lainnya yang Dipelihara/Direhabilitasi</t>
  </si>
  <si>
    <t>Pemeliharaan/Rehabilitasi Sarana dan Prasarana Pendukung Gedung Kantor atau Bangunan Lainnya</t>
  </si>
  <si>
    <t>Jumlah    Sarana    dan    Prasarana    Pendukung Gedung  Kantor  atau  Bangunan  Lainnya  yang  Dipelihara/Direhabilitasi</t>
  </si>
  <si>
    <t>Persentase pelayanan publik kecamatan yang terfasilitasi</t>
  </si>
  <si>
    <t>Jumlah kegiatan peningkatan pelayanan publik</t>
  </si>
  <si>
    <t>Jumlah Laporan Peningkatan Efektifitas Pelaksanaan Pelayanan kepada Masyarakat di Wilayah Kecamatan</t>
  </si>
  <si>
    <t>Persentase RKPDesa yang ditetapkan tepat waktu</t>
  </si>
  <si>
    <t>Persentase Lembaga Ekonomi Masyarakat yang difasilitasi</t>
  </si>
  <si>
    <t>Persentase lembaga kemasyarakatan tingkat kecamatan yang dibina</t>
  </si>
  <si>
    <t>Persentase desa/kelurahan yang melaksanakan program prioritas bidang Pendidkan</t>
  </si>
  <si>
    <t>Persentase desa/kelurahan yang melaksanakan Program Prioritas Bidang Kesehatan</t>
  </si>
  <si>
    <t>Persentase desa/kelurahan yang melaksanakan Program Prioritas Bidang Pemberdayaan Perempuan</t>
  </si>
  <si>
    <t xml:space="preserve">Persentase desa/kelurahan yang melaksanakan Program Prioritas Bidang Infrastruktur </t>
  </si>
  <si>
    <t>Persentase desa/kelurahan yang melaksanakan Program Prioritas Bidang Penanggulangan Bencana oleh Desa</t>
  </si>
  <si>
    <t>Persentase desa/kelurahan  yang melaksanakan Program Prioritas Bidang Perlindungan Anak</t>
  </si>
  <si>
    <t xml:space="preserve">Jumlah fasilitasi kegiatan pemberdayaan desa </t>
  </si>
  <si>
    <t xml:space="preserve">Jumlah Lembaga Kemasyarakatan yang Berpartisipasi dalam Forum Musyawarah Perencanaan Pembangunan di Desa </t>
  </si>
  <si>
    <t>Jumlah fasilitasi pembinaan  lembaga kemasyarakatan Tingkat Kecamatan</t>
  </si>
  <si>
    <t>Jumlah Lembaga Kemasyarakatan yang Ditingkatkan Kapasitasnya</t>
  </si>
  <si>
    <t>Jumlah Laporan Fasilitasi Pengembangan Usaha Ekonomi Masyarakat</t>
  </si>
  <si>
    <t>Persentase penyelesaikan konflik di kecamatan yang di fasilitasi</t>
  </si>
  <si>
    <t>Persentase APBDes yang ditetapkan tepat waktu</t>
  </si>
  <si>
    <t>Fasilitasi, Rekomendasi dan Koordinasi
Pembinaan dan Pengawasan Pemerintahan Desa</t>
  </si>
  <si>
    <t>Jumlah fasilitasi penyelenggaraan Pemerintahan Desa</t>
  </si>
  <si>
    <t>Jumlah Dokumen yang Difasilitasi dalam rangka Pengelolaan Keuangan Desa dan Pendayagunaan Aset Desa</t>
  </si>
  <si>
    <t>Fasilitasi Pelaksanaan pemilihan kepala desa</t>
  </si>
  <si>
    <t>Jumlah    Dokumen    Fasilitasi    dalam    rangka Pelaksanaan Pemilihan Kepala Desa</t>
  </si>
  <si>
    <t>TABEL 4.3 DAFTAR SUB KEGIATAN PRIORITAS DALAM MENDUKUNG PROGRAM PRIORITAS PEMBANGUNAN DAERAH</t>
  </si>
  <si>
    <t>KECAMATAN DRIYOREJO KABUPATEN GRESIK</t>
  </si>
  <si>
    <t>NO</t>
  </si>
  <si>
    <t>PROGRAM PRIORITAS</t>
  </si>
  <si>
    <t>KEGIATAN/SUBKEGIATAN</t>
  </si>
  <si>
    <t>Penyediaan Bahan Bacaan dan Peraturan Perundang-undangan</t>
  </si>
  <si>
    <t xml:space="preserve">Penyediaan Jasa Pemeliharaan, Biaya Pemeliharaan, dan Pajak Kendaraan Perorangan Dinas atau Kendaraan Dinas Jabatan </t>
  </si>
  <si>
    <t>Penyelenggaraan Lembaga Kemasyarakatan</t>
  </si>
  <si>
    <t>Koordinasi/Sinergi dengan Perangkat Daerah yang Tugas dan Fungsinya di Bidang Penegakan Peraturan Perundang-Undangan dan/atau Kepolisian Negara Republik Indonesia</t>
  </si>
  <si>
    <t>Koordinasi Penerapan dan Penegakan Peraturan Daerah dan Peraturan Kepala Daerah</t>
  </si>
  <si>
    <t>Penyelenggaraan Urusan Pemerintahan Umum Sesuai Penugasan Kepala Daerah</t>
  </si>
  <si>
    <t>PROGRAM PENYELENGGARAAN URUSAN PEMERINTAHAN UMUM</t>
  </si>
  <si>
    <t>Fasilitasi, Koordinasi dan Pembinaan (Bimtek, Sosialisasi, Konsultasi) Wawasan Kebangsaan dan Ketahanan Nasional</t>
  </si>
  <si>
    <t>Fasilitasi Pelaksanaan Pemiliharan Kepala Desa</t>
  </si>
  <si>
    <t>KECAMATAN BALONGPANGGANG</t>
  </si>
  <si>
    <t>Jumlah Dokumen Bahan Bacaan dan Peraturan Perundang-Undangan yang Disediakan</t>
  </si>
  <si>
    <t>Jumlah Lembaga Kemasyarakatan
yang Diselenggarakan</t>
  </si>
  <si>
    <t xml:space="preserve">Jumlah pelaksanaan Koordinasi  Penerapan dan Penegakan Peraturan Daerah dan Peraturan Kepala Daerah </t>
  </si>
  <si>
    <t>Jumlah Laporan Koordinasi/Sinergi dengan Perangkat Daerah yang Tugas dan Fungsinya di Bidang Penegakan Peraturan Perundang-Undangan dan/atau Kepolisian Negara Republik Indonesia</t>
  </si>
  <si>
    <t>Jumlah Orang yang Mengikuti Fasilitasi, Koordinasi dan Pembinaan (Bimtek, Sosialisasi, Konsultasi) Wawasan Kebangsaan dan Ketahanan Nasional</t>
  </si>
  <si>
    <t>Persentase Penugasan Kepala Daerah yang difasilitasi</t>
  </si>
  <si>
    <t>Jumlah Penugasan Kepala Daerah</t>
  </si>
  <si>
    <t>5 dokumen</t>
  </si>
  <si>
    <t>30 orang/bulan</t>
  </si>
  <si>
    <t>5 Laporan</t>
  </si>
  <si>
    <t>8 paket</t>
  </si>
  <si>
    <t>12 paket</t>
  </si>
  <si>
    <t>3 laporan</t>
  </si>
  <si>
    <t>2 laporan</t>
  </si>
  <si>
    <t>8 laporan</t>
  </si>
  <si>
    <t>3 unit</t>
  </si>
  <si>
    <t>25 lembaga</t>
  </si>
  <si>
    <t>25 laporan</t>
  </si>
  <si>
    <t>25 dokumen</t>
  </si>
  <si>
    <t>4 unit</t>
  </si>
  <si>
    <t>45 unit</t>
  </si>
  <si>
    <t xml:space="preserve">3 lembaga kemasyarakatan </t>
  </si>
  <si>
    <t xml:space="preserve">2 lembaga kemasyarakatan </t>
  </si>
  <si>
    <t>10 paket</t>
  </si>
  <si>
    <t>1500 paket</t>
  </si>
  <si>
    <t xml:space="preserve">2 dokumen </t>
  </si>
  <si>
    <t>222 laporan</t>
  </si>
  <si>
    <t xml:space="preserve">10 dokumen </t>
  </si>
  <si>
    <t>5 unit</t>
  </si>
  <si>
    <t>60 unit</t>
  </si>
  <si>
    <t xml:space="preserve">25 orang </t>
  </si>
  <si>
    <t xml:space="preserve">25 dokumen </t>
  </si>
  <si>
    <t xml:space="preserve">Terwujudnya Penyelenggaraan Pemerintahan Kecamatan yang berkualitas  </t>
  </si>
  <si>
    <t xml:space="preserve">Meningkatnya kualitas hidup masyarakat desa dengan program dan kegiatan yang lebih tepat sasaran </t>
  </si>
  <si>
    <t xml:space="preserve">Tersedianya Dokumen Perencanaan, Penganggaran dan Evaluasi Kinerja </t>
  </si>
  <si>
    <t>Terfasilitasinya pembayaran gaji dan tunjangan ASN dan penyusunan Laporan keuangan</t>
  </si>
  <si>
    <t>Tersedianya pelaksanaan  Administrasi Umum Perangkat Daerah</t>
  </si>
  <si>
    <t>Terfasilitasinya penyediaan jasa penunjang urusan Pemerintah Daerah</t>
  </si>
  <si>
    <t>Terfasilitasinya pemeliharaan barang milik Daerah</t>
  </si>
  <si>
    <t>Terlaksananya kegiatan peningkatan pelayanan publik</t>
  </si>
  <si>
    <t>Persentase RKPDes yang ditetapkan tepat waktu</t>
  </si>
  <si>
    <t>Persentase Lembaga Kemasyarakatan tingkat Kecamatan yang dibina</t>
  </si>
  <si>
    <t>Persentase desa/kelurahan yang melaksanakan program prioritas bidang Pendidikan</t>
  </si>
  <si>
    <t xml:space="preserve">Terfasilitasinya  kegiatan pemberdayaan desa </t>
  </si>
  <si>
    <t>Terfasilitasinya pembinaan  lembaga kemasyarakatan Tingkat Kecamatan</t>
  </si>
  <si>
    <t xml:space="preserve">Terlaksananya Koordinasi  Penerapan dan Penegakan Peraturan Daerah dan Peraturan Kepala Daerah </t>
  </si>
  <si>
    <t>Terlaksananya Penugasan Kepala Daerah</t>
  </si>
  <si>
    <t>Terfasilitasinya penyelenggaraan Pemerintahan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</si>
</sst>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_(* #,##0.00_);_(* \(#,##0.00\);_(* &quot;-&quot;_);_(@_)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b/>
      <sz val="14"/>
      <color theme="0"/>
      <name val="Bahnschrift"/>
      <charset val="134"/>
    </font>
    <font>
      <sz val="14"/>
      <color theme="0"/>
      <name val="Bahnschrift"/>
      <charset val="134"/>
    </font>
    <font>
      <b/>
      <sz val="11"/>
      <color theme="0"/>
      <name val="Bookman Old Style"/>
      <family val="1"/>
    </font>
    <font>
      <b/>
      <sz val="14"/>
      <color theme="0"/>
      <name val="Bookman Old Style"/>
      <family val="1"/>
    </font>
    <font>
      <b/>
      <sz val="14"/>
      <color theme="1"/>
      <name val="Bahnschrift"/>
      <charset val="134"/>
    </font>
    <font>
      <b/>
      <sz val="12"/>
      <color theme="0"/>
      <name val="Bookman Old Style"/>
      <family val="1"/>
    </font>
    <font>
      <sz val="14"/>
      <color theme="1"/>
      <name val="Bahnschrift"/>
      <charset val="134"/>
    </font>
    <font>
      <sz val="12"/>
      <name val="Bookman Old Style"/>
      <family val="1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b/>
      <sz val="12"/>
      <color theme="0"/>
      <name val="Bookman Old Style"/>
      <family val="1"/>
    </font>
    <font>
      <b/>
      <sz val="14"/>
      <color theme="1"/>
      <name val="Bahnschrift"/>
      <family val="2"/>
    </font>
    <font>
      <b/>
      <sz val="14"/>
      <color theme="0"/>
      <name val="Bahnschrift"/>
      <family val="2"/>
    </font>
    <font>
      <sz val="14"/>
      <color theme="1"/>
      <name val="Bahnschrift"/>
      <family val="2"/>
    </font>
    <font>
      <sz val="12"/>
      <name val="Bookman Old Style"/>
      <family val="1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Bookman Old Style"/>
      <family val="1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/>
    <xf numFmtId="9" fontId="19" fillId="0" borderId="0" applyFont="0" applyFill="0" applyBorder="0" applyAlignment="0" applyProtection="0"/>
  </cellStyleXfs>
  <cellXfs count="13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3" borderId="1" xfId="0" applyFill="1" applyBorder="1">
      <alignment vertical="center"/>
    </xf>
    <xf numFmtId="0" fontId="8" fillId="4" borderId="4" xfId="0" applyFont="1" applyFill="1" applyBorder="1" applyAlignment="1">
      <alignment vertical="center" wrapText="1"/>
    </xf>
    <xf numFmtId="0" fontId="7" fillId="5" borderId="1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horizontal="left" vertical="center" wrapText="1"/>
    </xf>
    <xf numFmtId="0" fontId="0" fillId="5" borderId="1" xfId="0" applyFill="1" applyBorder="1">
      <alignment vertical="center"/>
    </xf>
    <xf numFmtId="0" fontId="4" fillId="6" borderId="1" xfId="2" applyFont="1" applyFill="1" applyBorder="1" applyAlignment="1">
      <alignment horizontal="left" vertical="center" wrapText="1"/>
    </xf>
    <xf numFmtId="9" fontId="4" fillId="7" borderId="1" xfId="0" applyNumberFormat="1" applyFont="1" applyFill="1" applyBorder="1">
      <alignment vertical="center"/>
    </xf>
    <xf numFmtId="0" fontId="0" fillId="7" borderId="1" xfId="0" applyFill="1" applyBorder="1">
      <alignment vertical="center"/>
    </xf>
    <xf numFmtId="9" fontId="11" fillId="6" borderId="1" xfId="0" applyNumberFormat="1" applyFont="1" applyFill="1" applyBorder="1" applyAlignment="1">
      <alignment horizontal="left" vertical="center" wrapText="1"/>
    </xf>
    <xf numFmtId="9" fontId="4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9" fontId="11" fillId="6" borderId="1" xfId="0" applyNumberFormat="1" applyFont="1" applyFill="1" applyBorder="1" applyAlignment="1">
      <alignment horizontal="center" vertical="center" wrapText="1"/>
    </xf>
    <xf numFmtId="0" fontId="12" fillId="8" borderId="1" xfId="2" applyFont="1" applyFill="1" applyBorder="1" applyAlignment="1">
      <alignment horizontal="left" vertical="center" wrapText="1"/>
    </xf>
    <xf numFmtId="0" fontId="0" fillId="9" borderId="1" xfId="0" applyFill="1" applyBorder="1">
      <alignment vertical="center"/>
    </xf>
    <xf numFmtId="0" fontId="7" fillId="8" borderId="1" xfId="0" applyFont="1" applyFill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0" fontId="0" fillId="0" borderId="1" xfId="0" applyBorder="1">
      <alignment vertical="center"/>
    </xf>
    <xf numFmtId="0" fontId="13" fillId="0" borderId="1" xfId="0" applyFont="1" applyFill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9" fontId="14" fillId="10" borderId="1" xfId="3" applyFont="1" applyFill="1" applyBorder="1" applyAlignment="1">
      <alignment horizontal="center" vertical="center" wrapText="1"/>
    </xf>
    <xf numFmtId="164" fontId="15" fillId="10" borderId="1" xfId="1" applyNumberFormat="1" applyFont="1" applyFill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center" vertical="center" wrapText="1"/>
    </xf>
    <xf numFmtId="0" fontId="15" fillId="10" borderId="1" xfId="1" applyNumberFormat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10" borderId="1" xfId="1" applyNumberFormat="1" applyFont="1" applyFill="1" applyBorder="1" applyAlignment="1">
      <alignment vertical="center"/>
    </xf>
    <xf numFmtId="0" fontId="15" fillId="10" borderId="1" xfId="1" applyNumberFormat="1" applyFont="1" applyFill="1" applyBorder="1" applyAlignment="1">
      <alignment horizontal="center" vertical="center"/>
    </xf>
    <xf numFmtId="0" fontId="7" fillId="8" borderId="1" xfId="2" applyFont="1" applyFill="1" applyBorder="1" applyAlignment="1">
      <alignment horizontal="left" vertical="center" wrapText="1"/>
    </xf>
    <xf numFmtId="9" fontId="15" fillId="10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10" borderId="1" xfId="0" applyNumberFormat="1" applyFont="1" applyFill="1" applyBorder="1" applyAlignment="1">
      <alignment vertical="center" wrapText="1"/>
    </xf>
    <xf numFmtId="0" fontId="14" fillId="10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9" fontId="16" fillId="0" borderId="1" xfId="1" applyNumberFormat="1" applyFont="1" applyFill="1" applyBorder="1" applyAlignment="1">
      <alignment horizontal="center" vertical="center"/>
    </xf>
    <xf numFmtId="0" fontId="11" fillId="6" borderId="4" xfId="2" applyFont="1" applyFill="1" applyBorder="1" applyAlignment="1">
      <alignment horizontal="left" vertical="center" wrapText="1"/>
    </xf>
    <xf numFmtId="0" fontId="11" fillId="6" borderId="1" xfId="2" applyFont="1" applyFill="1" applyBorder="1" applyAlignment="1">
      <alignment horizontal="center" vertical="center" wrapText="1"/>
    </xf>
    <xf numFmtId="9" fontId="15" fillId="10" borderId="1" xfId="1" applyNumberFormat="1" applyFont="1" applyFill="1" applyBorder="1" applyAlignment="1">
      <alignment horizontal="center" vertical="center" wrapText="1"/>
    </xf>
    <xf numFmtId="0" fontId="11" fillId="6" borderId="4" xfId="2" applyFont="1" applyFill="1" applyBorder="1" applyAlignment="1">
      <alignment horizontal="center" vertical="center" wrapText="1"/>
    </xf>
    <xf numFmtId="0" fontId="11" fillId="9" borderId="4" xfId="2" applyFont="1" applyFill="1" applyBorder="1" applyAlignment="1">
      <alignment horizontal="center" vertical="center" wrapText="1"/>
    </xf>
    <xf numFmtId="164" fontId="15" fillId="10" borderId="1" xfId="1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Border="1">
      <alignment vertical="center"/>
    </xf>
    <xf numFmtId="0" fontId="18" fillId="0" borderId="6" xfId="0" applyFont="1" applyBorder="1" applyAlignment="1">
      <alignment vertical="center" wrapText="1"/>
    </xf>
    <xf numFmtId="0" fontId="5" fillId="10" borderId="1" xfId="2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center" vertical="center" wrapText="1"/>
    </xf>
    <xf numFmtId="41" fontId="14" fillId="0" borderId="1" xfId="1" applyNumberFormat="1" applyFont="1" applyFill="1" applyBorder="1" applyAlignment="1">
      <alignment horizontal="center" vertical="center" wrapText="1"/>
    </xf>
    <xf numFmtId="0" fontId="21" fillId="0" borderId="1" xfId="2" applyFont="1" applyBorder="1" applyAlignment="1">
      <alignment vertical="center" wrapText="1"/>
    </xf>
    <xf numFmtId="0" fontId="22" fillId="8" borderId="1" xfId="2" applyFont="1" applyFill="1" applyBorder="1" applyAlignment="1">
      <alignment horizontal="left" vertical="center" wrapText="1"/>
    </xf>
    <xf numFmtId="0" fontId="24" fillId="3" borderId="1" xfId="2" applyFont="1" applyFill="1" applyBorder="1" applyAlignment="1">
      <alignment vertical="center" wrapText="1"/>
    </xf>
    <xf numFmtId="0" fontId="21" fillId="0" borderId="1" xfId="2" applyFont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21" fillId="0" borderId="1" xfId="2" applyFont="1" applyFill="1" applyBorder="1" applyAlignment="1">
      <alignment horizontal="left" vertical="center" wrapText="1"/>
    </xf>
    <xf numFmtId="0" fontId="20" fillId="6" borderId="1" xfId="2" applyFont="1" applyFill="1" applyBorder="1" applyAlignment="1">
      <alignment horizontal="left" vertical="center" wrapText="1"/>
    </xf>
    <xf numFmtId="9" fontId="26" fillId="10" borderId="1" xfId="3" applyFont="1" applyFill="1" applyBorder="1" applyAlignment="1">
      <alignment horizontal="center" vertical="center" wrapText="1"/>
    </xf>
    <xf numFmtId="164" fontId="27" fillId="10" borderId="1" xfId="1" applyNumberFormat="1" applyFont="1" applyFill="1" applyBorder="1" applyAlignment="1">
      <alignment horizontal="center" vertical="center" wrapText="1"/>
    </xf>
    <xf numFmtId="164" fontId="27" fillId="0" borderId="1" xfId="1" applyNumberFormat="1" applyFont="1" applyFill="1" applyBorder="1" applyAlignment="1">
      <alignment horizontal="center" vertical="center" wrapText="1"/>
    </xf>
    <xf numFmtId="0" fontId="27" fillId="10" borderId="1" xfId="1" applyNumberFormat="1" applyFont="1" applyFill="1" applyBorder="1" applyAlignment="1">
      <alignment horizontal="center" vertical="center" wrapText="1"/>
    </xf>
    <xf numFmtId="0" fontId="27" fillId="10" borderId="1" xfId="1" applyNumberFormat="1" applyFont="1" applyFill="1" applyBorder="1" applyAlignment="1">
      <alignment horizontal="center" vertical="center"/>
    </xf>
    <xf numFmtId="9" fontId="27" fillId="10" borderId="1" xfId="1" applyNumberFormat="1" applyFont="1" applyFill="1" applyBorder="1" applyAlignment="1">
      <alignment horizontal="center" vertical="center"/>
    </xf>
    <xf numFmtId="9" fontId="28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3" fillId="0" borderId="1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9" fontId="27" fillId="10" borderId="1" xfId="1" applyNumberFormat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41" fontId="8" fillId="4" borderId="4" xfId="1" applyFont="1" applyFill="1" applyBorder="1" applyAlignment="1">
      <alignment horizontal="right" vertical="center" wrapText="1"/>
    </xf>
    <xf numFmtId="41" fontId="9" fillId="5" borderId="1" xfId="1" applyFont="1" applyFill="1" applyBorder="1">
      <alignment vertical="center"/>
    </xf>
    <xf numFmtId="41" fontId="11" fillId="6" borderId="1" xfId="1" applyFont="1" applyFill="1" applyBorder="1" applyAlignment="1">
      <alignment horizontal="right" vertical="center" wrapText="1"/>
    </xf>
    <xf numFmtId="41" fontId="6" fillId="7" borderId="1" xfId="1" applyFont="1" applyFill="1" applyBorder="1" applyAlignment="1">
      <alignment horizontal="center" vertical="center"/>
    </xf>
    <xf numFmtId="41" fontId="7" fillId="8" borderId="1" xfId="1" applyFont="1" applyFill="1" applyBorder="1" applyAlignment="1">
      <alignment horizontal="right" vertical="center" wrapText="1"/>
    </xf>
    <xf numFmtId="41" fontId="0" fillId="9" borderId="1" xfId="1" applyFont="1" applyFill="1" applyBorder="1">
      <alignment vertical="center"/>
    </xf>
    <xf numFmtId="41" fontId="13" fillId="0" borderId="1" xfId="1" applyFont="1" applyFill="1" applyBorder="1" applyAlignment="1">
      <alignment vertical="center" wrapText="1"/>
    </xf>
    <xf numFmtId="41" fontId="13" fillId="0" borderId="1" xfId="1" applyFont="1" applyFill="1" applyBorder="1" applyAlignment="1">
      <alignment horizontal="right" vertical="center" wrapText="1"/>
    </xf>
    <xf numFmtId="41" fontId="7" fillId="8" borderId="1" xfId="1" applyFont="1" applyFill="1" applyBorder="1" applyAlignment="1">
      <alignment horizontal="left" vertical="center" wrapText="1"/>
    </xf>
    <xf numFmtId="41" fontId="13" fillId="0" borderId="4" xfId="1" applyFont="1" applyFill="1" applyBorder="1" applyAlignment="1">
      <alignment horizontal="right" vertical="center" wrapText="1"/>
    </xf>
    <xf numFmtId="41" fontId="23" fillId="0" borderId="1" xfId="1" applyFont="1" applyFill="1" applyBorder="1" applyAlignment="1">
      <alignment horizontal="right" vertical="center" wrapText="1"/>
    </xf>
    <xf numFmtId="41" fontId="11" fillId="9" borderId="1" xfId="1" applyFont="1" applyFill="1" applyBorder="1" applyAlignment="1">
      <alignment horizontal="right" vertical="center" wrapText="1"/>
    </xf>
    <xf numFmtId="41" fontId="4" fillId="0" borderId="0" xfId="1" applyFont="1" applyAlignment="1">
      <alignment horizontal="center" vertical="center" wrapText="1"/>
    </xf>
    <xf numFmtId="41" fontId="0" fillId="3" borderId="1" xfId="1" applyFont="1" applyFill="1" applyBorder="1">
      <alignment vertical="center"/>
    </xf>
    <xf numFmtId="41" fontId="0" fillId="7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66" fontId="7" fillId="5" borderId="1" xfId="1" applyNumberFormat="1" applyFont="1" applyFill="1" applyBorder="1" applyAlignment="1">
      <alignment vertical="center" wrapText="1"/>
    </xf>
    <xf numFmtId="166" fontId="4" fillId="5" borderId="1" xfId="1" applyNumberFormat="1" applyFont="1" applyFill="1" applyBorder="1" applyAlignment="1">
      <alignment horizontal="left" vertical="center" wrapText="1"/>
    </xf>
    <xf numFmtId="166" fontId="0" fillId="5" borderId="1" xfId="1" applyNumberFormat="1" applyFont="1" applyFill="1" applyBorder="1">
      <alignment vertical="center"/>
    </xf>
    <xf numFmtId="166" fontId="7" fillId="5" borderId="4" xfId="1" applyNumberFormat="1" applyFont="1" applyFill="1" applyBorder="1" applyAlignment="1">
      <alignment vertical="center" wrapText="1"/>
    </xf>
    <xf numFmtId="166" fontId="7" fillId="5" borderId="4" xfId="1" applyNumberFormat="1" applyFont="1" applyFill="1" applyBorder="1" applyAlignment="1">
      <alignment horizontal="right" vertical="center" wrapText="1"/>
    </xf>
    <xf numFmtId="166" fontId="0" fillId="0" borderId="0" xfId="1" applyNumberFormat="1" applyFont="1">
      <alignment vertical="center"/>
    </xf>
    <xf numFmtId="165" fontId="0" fillId="5" borderId="1" xfId="0" applyNumberFormat="1" applyFill="1" applyBorder="1">
      <alignment vertical="center"/>
    </xf>
    <xf numFmtId="165" fontId="10" fillId="5" borderId="4" xfId="0" applyNumberFormat="1" applyFont="1" applyFill="1" applyBorder="1" applyAlignment="1">
      <alignment vertical="center" wrapText="1"/>
    </xf>
    <xf numFmtId="0" fontId="14" fillId="11" borderId="1" xfId="2" applyFont="1" applyFill="1" applyBorder="1" applyAlignment="1">
      <alignment vertical="center" wrapText="1"/>
    </xf>
    <xf numFmtId="0" fontId="14" fillId="11" borderId="1" xfId="2" applyFont="1" applyFill="1" applyBorder="1" applyAlignment="1">
      <alignment horizontal="center" vertical="center" wrapText="1"/>
    </xf>
    <xf numFmtId="0" fontId="14" fillId="12" borderId="1" xfId="2" applyFont="1" applyFill="1" applyBorder="1" applyAlignment="1">
      <alignment vertical="center" wrapText="1"/>
    </xf>
    <xf numFmtId="0" fontId="14" fillId="13" borderId="1" xfId="2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12" borderId="4" xfId="2" applyFont="1" applyFill="1" applyBorder="1" applyAlignment="1">
      <alignment horizontal="left" vertical="center" wrapText="1"/>
    </xf>
    <xf numFmtId="0" fontId="17" fillId="13" borderId="4" xfId="2" applyFont="1" applyFill="1" applyBorder="1" applyAlignment="1">
      <alignment horizontal="left" vertical="center" wrapText="1"/>
    </xf>
    <xf numFmtId="0" fontId="14" fillId="0" borderId="4" xfId="2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2" applyFont="1" applyBorder="1" applyAlignment="1">
      <alignment vertical="center" wrapText="1"/>
    </xf>
    <xf numFmtId="0" fontId="30" fillId="0" borderId="0" xfId="0" applyFont="1">
      <alignment vertical="center"/>
    </xf>
    <xf numFmtId="0" fontId="17" fillId="12" borderId="1" xfId="2" applyFont="1" applyFill="1" applyBorder="1" applyAlignment="1">
      <alignment horizontal="left" vertical="center" wrapText="1"/>
    </xf>
    <xf numFmtId="0" fontId="17" fillId="13" borderId="1" xfId="2" applyFont="1" applyFill="1" applyBorder="1" applyAlignment="1">
      <alignment horizontal="left" vertical="center" wrapText="1"/>
    </xf>
    <xf numFmtId="0" fontId="29" fillId="12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0" fontId="29" fillId="11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7" fillId="1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4" fillId="6" borderId="2" xfId="2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 wrapText="1"/>
    </xf>
    <xf numFmtId="0" fontId="4" fillId="6" borderId="5" xfId="2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">
    <cellStyle name="Comma [0]" xfId="1" builtinId="6"/>
    <cellStyle name="Normal" xfId="0" builtinId="0"/>
    <cellStyle name="Normal 11" xfId="2"/>
    <cellStyle name="Percent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www.wps.cn/officeDocument/2023/relationships/customStorage" Target="customStorage/customStorage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4" zoomScale="71" zoomScaleNormal="71" workbookViewId="0">
      <selection activeCell="B10" sqref="B10"/>
    </sheetView>
  </sheetViews>
  <sheetFormatPr defaultColWidth="9.140625" defaultRowHeight="15"/>
  <cols>
    <col min="1" max="1" width="43.5703125" customWidth="1"/>
    <col min="2" max="2" width="28.28515625" customWidth="1"/>
    <col min="3" max="3" width="35.5703125" customWidth="1"/>
    <col min="4" max="4" width="27.7109375" customWidth="1"/>
    <col min="5" max="5" width="17.7109375" customWidth="1"/>
    <col min="6" max="10" width="9.42578125" bestFit="1" customWidth="1"/>
    <col min="11" max="11" width="10.85546875" bestFit="1" customWidth="1"/>
  </cols>
  <sheetData>
    <row r="1" spans="1:12" ht="18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3" spans="1:12" ht="15.75">
      <c r="A3" s="127" t="s">
        <v>1</v>
      </c>
      <c r="B3" s="126" t="s">
        <v>2</v>
      </c>
      <c r="C3" s="126" t="s">
        <v>3</v>
      </c>
      <c r="D3" s="126" t="s">
        <v>4</v>
      </c>
      <c r="E3" s="127" t="s">
        <v>5</v>
      </c>
      <c r="F3" s="126" t="s">
        <v>6</v>
      </c>
      <c r="G3" s="126"/>
      <c r="H3" s="126"/>
      <c r="I3" s="126"/>
      <c r="J3" s="126"/>
      <c r="K3" s="126"/>
      <c r="L3" s="126" t="s">
        <v>7</v>
      </c>
    </row>
    <row r="4" spans="1:12" ht="15.75">
      <c r="A4" s="127"/>
      <c r="B4" s="126"/>
      <c r="C4" s="126"/>
      <c r="D4" s="126"/>
      <c r="E4" s="127"/>
      <c r="F4" s="57">
        <v>2025</v>
      </c>
      <c r="G4" s="57">
        <v>2026</v>
      </c>
      <c r="H4" s="57">
        <v>2027</v>
      </c>
      <c r="I4" s="57">
        <v>2028</v>
      </c>
      <c r="J4" s="57">
        <v>2029</v>
      </c>
      <c r="K4" s="57">
        <v>2030</v>
      </c>
      <c r="L4" s="126"/>
    </row>
    <row r="5" spans="1:12" ht="15.7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1:12" ht="51" customHeight="1">
      <c r="A6" s="3"/>
      <c r="B6" s="3"/>
      <c r="C6" s="49" t="s">
        <v>8</v>
      </c>
      <c r="D6" s="49" t="s">
        <v>9</v>
      </c>
      <c r="E6" s="50">
        <v>98</v>
      </c>
      <c r="F6" s="59">
        <v>98.25</v>
      </c>
      <c r="G6" s="59">
        <v>98.35</v>
      </c>
      <c r="H6" s="59">
        <v>98.5</v>
      </c>
      <c r="I6" s="59">
        <v>98.75</v>
      </c>
      <c r="J6" s="60">
        <v>99</v>
      </c>
      <c r="K6" s="60">
        <v>100</v>
      </c>
      <c r="L6" s="3"/>
    </row>
    <row r="7" spans="1:12" ht="147" customHeight="1">
      <c r="A7" s="52" t="s">
        <v>10</v>
      </c>
      <c r="B7" s="53" t="s">
        <v>165</v>
      </c>
      <c r="C7" s="53" t="s">
        <v>11</v>
      </c>
      <c r="D7" s="53" t="s">
        <v>12</v>
      </c>
      <c r="E7" s="58">
        <v>100</v>
      </c>
      <c r="F7" s="58">
        <v>100</v>
      </c>
      <c r="G7" s="58">
        <v>100</v>
      </c>
      <c r="H7" s="58">
        <v>100</v>
      </c>
      <c r="I7" s="58">
        <v>100</v>
      </c>
      <c r="J7" s="58">
        <v>100</v>
      </c>
      <c r="K7" s="58">
        <v>100</v>
      </c>
      <c r="L7" s="3"/>
    </row>
    <row r="8" spans="1:12" ht="47.25">
      <c r="A8" s="52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63">
      <c r="A9" s="53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47.25">
      <c r="A10" s="53" t="s">
        <v>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31.5">
      <c r="A11" s="53" t="s">
        <v>16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ht="47.25">
      <c r="A12" s="56" t="s">
        <v>17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</sheetData>
  <mergeCells count="8">
    <mergeCell ref="A1:L1"/>
    <mergeCell ref="F3:K3"/>
    <mergeCell ref="A3:A4"/>
    <mergeCell ref="B3:B4"/>
    <mergeCell ref="C3:C4"/>
    <mergeCell ref="D3:D4"/>
    <mergeCell ref="E3:E4"/>
    <mergeCell ref="L3:L4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B1" zoomScale="70" zoomScaleNormal="70" workbookViewId="0">
      <selection activeCell="G39" sqref="G39"/>
    </sheetView>
  </sheetViews>
  <sheetFormatPr defaultColWidth="9.140625" defaultRowHeight="15"/>
  <cols>
    <col min="1" max="1" width="37.28515625" customWidth="1"/>
    <col min="2" max="2" width="21.7109375" customWidth="1"/>
    <col min="3" max="5" width="21.28515625" customWidth="1"/>
    <col min="6" max="6" width="21.85546875" customWidth="1"/>
    <col min="7" max="7" width="26" style="117" customWidth="1"/>
  </cols>
  <sheetData>
    <row r="1" spans="1:8" ht="18">
      <c r="A1" s="125" t="s">
        <v>18</v>
      </c>
      <c r="B1" s="125"/>
      <c r="C1" s="125"/>
      <c r="D1" s="125"/>
      <c r="E1" s="125"/>
      <c r="F1" s="125"/>
      <c r="G1" s="125"/>
      <c r="H1" s="125"/>
    </row>
    <row r="3" spans="1:8">
      <c r="A3" s="127" t="s">
        <v>1</v>
      </c>
      <c r="B3" s="126" t="s">
        <v>2</v>
      </c>
      <c r="C3" s="126" t="s">
        <v>3</v>
      </c>
      <c r="D3" s="128" t="s">
        <v>19</v>
      </c>
      <c r="E3" s="128" t="s">
        <v>20</v>
      </c>
      <c r="F3" s="126" t="s">
        <v>4</v>
      </c>
      <c r="G3" s="130" t="s">
        <v>21</v>
      </c>
      <c r="H3" s="126" t="s">
        <v>7</v>
      </c>
    </row>
    <row r="4" spans="1:8" ht="42" customHeight="1">
      <c r="A4" s="127"/>
      <c r="B4" s="126"/>
      <c r="C4" s="126"/>
      <c r="D4" s="129"/>
      <c r="E4" s="129"/>
      <c r="F4" s="126"/>
      <c r="G4" s="130"/>
      <c r="H4" s="126"/>
    </row>
    <row r="5" spans="1:8" ht="15.7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10">
        <v>7</v>
      </c>
      <c r="H5" s="1">
        <v>8</v>
      </c>
    </row>
    <row r="6" spans="1:8" ht="78.75">
      <c r="A6" s="52" t="s">
        <v>10</v>
      </c>
      <c r="B6" s="4" t="s">
        <v>165</v>
      </c>
      <c r="C6" s="49"/>
      <c r="D6" s="49"/>
      <c r="E6" s="49"/>
      <c r="F6" s="49" t="s">
        <v>9</v>
      </c>
      <c r="G6" s="50"/>
      <c r="H6" s="3"/>
    </row>
    <row r="7" spans="1:8" ht="63">
      <c r="A7" s="52" t="s">
        <v>13</v>
      </c>
      <c r="B7" s="3"/>
      <c r="C7" s="106" t="s">
        <v>8</v>
      </c>
      <c r="D7" s="106"/>
      <c r="E7" s="106"/>
      <c r="F7" s="106" t="s">
        <v>9</v>
      </c>
      <c r="G7" s="107"/>
      <c r="H7" s="3"/>
    </row>
    <row r="8" spans="1:8" ht="94.5">
      <c r="A8" s="53" t="s">
        <v>14</v>
      </c>
      <c r="B8" s="3"/>
      <c r="C8" s="49"/>
      <c r="D8" s="49" t="s">
        <v>22</v>
      </c>
      <c r="E8" s="49"/>
      <c r="F8" s="108" t="s">
        <v>64</v>
      </c>
      <c r="G8" s="111" t="s">
        <v>23</v>
      </c>
      <c r="H8" s="3"/>
    </row>
    <row r="9" spans="1:8" ht="94.5">
      <c r="A9" s="53" t="s">
        <v>15</v>
      </c>
      <c r="B9" s="3"/>
      <c r="C9" s="49"/>
      <c r="D9" s="49"/>
      <c r="E9" s="49" t="s">
        <v>167</v>
      </c>
      <c r="F9" s="109" t="s">
        <v>65</v>
      </c>
      <c r="G9" s="112" t="s">
        <v>24</v>
      </c>
      <c r="H9" s="3"/>
    </row>
    <row r="10" spans="1:8" ht="63">
      <c r="A10" s="53" t="s">
        <v>16</v>
      </c>
      <c r="B10" s="3"/>
      <c r="C10" s="49"/>
      <c r="D10" s="49"/>
      <c r="E10" s="49"/>
      <c r="F10" s="49"/>
      <c r="G10" s="113" t="s">
        <v>25</v>
      </c>
      <c r="H10" s="3"/>
    </row>
    <row r="11" spans="1:8" ht="63">
      <c r="A11" s="56" t="s">
        <v>17</v>
      </c>
      <c r="B11" s="3"/>
      <c r="C11" s="49"/>
      <c r="D11" s="49"/>
      <c r="E11" s="49"/>
      <c r="F11" s="49"/>
      <c r="G11" s="113" t="s">
        <v>26</v>
      </c>
      <c r="H11" s="3"/>
    </row>
    <row r="12" spans="1:8" ht="78.75">
      <c r="A12" s="3"/>
      <c r="B12" s="3"/>
      <c r="C12" s="49"/>
      <c r="D12" s="49"/>
      <c r="E12" s="49"/>
      <c r="F12" s="49"/>
      <c r="G12" s="113" t="s">
        <v>27</v>
      </c>
      <c r="H12" s="3"/>
    </row>
    <row r="13" spans="1:8" ht="47.25">
      <c r="A13" s="3"/>
      <c r="B13" s="3"/>
      <c r="C13" s="49"/>
      <c r="D13" s="49"/>
      <c r="E13" s="49"/>
      <c r="F13" s="49"/>
      <c r="G13" s="113" t="s">
        <v>28</v>
      </c>
      <c r="H13" s="3"/>
    </row>
    <row r="14" spans="1:8" ht="63">
      <c r="A14" s="3"/>
      <c r="B14" s="3"/>
      <c r="C14" s="49"/>
      <c r="D14" s="49"/>
      <c r="E14" s="49"/>
      <c r="F14" s="49"/>
      <c r="G14" s="113" t="s">
        <v>29</v>
      </c>
      <c r="H14" s="3"/>
    </row>
    <row r="15" spans="1:8" ht="94.5">
      <c r="A15" s="3"/>
      <c r="B15" s="3"/>
      <c r="C15" s="49"/>
      <c r="D15" s="49"/>
      <c r="E15" s="49"/>
      <c r="F15" s="49"/>
      <c r="G15" s="113" t="s">
        <v>30</v>
      </c>
      <c r="H15" s="3"/>
    </row>
    <row r="16" spans="1:8" ht="110.25">
      <c r="A16" s="3"/>
      <c r="B16" s="3"/>
      <c r="C16" s="49"/>
      <c r="D16" s="49"/>
      <c r="E16" s="49" t="s">
        <v>168</v>
      </c>
      <c r="F16" s="109" t="s">
        <v>73</v>
      </c>
      <c r="G16" s="112" t="s">
        <v>31</v>
      </c>
      <c r="H16" s="3"/>
    </row>
    <row r="17" spans="1:8" ht="31.5">
      <c r="A17" s="3"/>
      <c r="B17" s="3"/>
      <c r="C17" s="49"/>
      <c r="D17" s="49"/>
      <c r="E17" s="49"/>
      <c r="F17" s="49"/>
      <c r="G17" s="113" t="s">
        <v>32</v>
      </c>
      <c r="H17" s="3"/>
    </row>
    <row r="18" spans="1:8" ht="63">
      <c r="A18" s="3"/>
      <c r="B18" s="3"/>
      <c r="C18" s="49"/>
      <c r="D18" s="49"/>
      <c r="E18" s="49"/>
      <c r="F18" s="49"/>
      <c r="G18" s="113" t="s">
        <v>33</v>
      </c>
      <c r="H18" s="3"/>
    </row>
    <row r="19" spans="1:8" ht="57" customHeight="1">
      <c r="A19" s="3"/>
      <c r="B19" s="3"/>
      <c r="C19" s="49"/>
      <c r="D19" s="49"/>
      <c r="E19" s="49" t="s">
        <v>170</v>
      </c>
      <c r="F19" s="109" t="s">
        <v>84</v>
      </c>
      <c r="G19" s="112" t="s">
        <v>34</v>
      </c>
      <c r="H19" s="3"/>
    </row>
    <row r="20" spans="1:8" ht="63">
      <c r="A20" s="3"/>
      <c r="B20" s="3"/>
      <c r="C20" s="49"/>
      <c r="D20" s="49"/>
      <c r="E20" s="49"/>
      <c r="F20" s="49"/>
      <c r="G20" s="113" t="s">
        <v>35</v>
      </c>
      <c r="H20" s="3"/>
    </row>
    <row r="21" spans="1:8" ht="31.5">
      <c r="A21" s="3"/>
      <c r="B21" s="3"/>
      <c r="C21" s="49"/>
      <c r="D21" s="49"/>
      <c r="E21" s="49"/>
      <c r="F21" s="49"/>
      <c r="G21" s="113" t="s">
        <v>36</v>
      </c>
      <c r="H21" s="3"/>
    </row>
    <row r="22" spans="1:8" ht="47.25">
      <c r="A22" s="3"/>
      <c r="B22" s="3"/>
      <c r="C22" s="49"/>
      <c r="D22" s="49"/>
      <c r="E22" s="49"/>
      <c r="F22" s="49"/>
      <c r="G22" s="113" t="s">
        <v>37</v>
      </c>
      <c r="H22" s="3"/>
    </row>
    <row r="23" spans="1:8" ht="78.75">
      <c r="A23" s="3"/>
      <c r="B23" s="3"/>
      <c r="C23" s="49"/>
      <c r="D23" s="49"/>
      <c r="E23" s="49"/>
      <c r="F23" s="49"/>
      <c r="G23" s="113" t="s">
        <v>123</v>
      </c>
      <c r="H23" s="3"/>
    </row>
    <row r="24" spans="1:8" ht="63">
      <c r="A24" s="3"/>
      <c r="B24" s="3"/>
      <c r="C24" s="49"/>
      <c r="D24" s="49"/>
      <c r="E24" s="49"/>
      <c r="F24" s="49"/>
      <c r="G24" s="113" t="s">
        <v>38</v>
      </c>
      <c r="H24" s="3"/>
    </row>
    <row r="25" spans="1:8" ht="78.75">
      <c r="A25" s="3"/>
      <c r="B25" s="3"/>
      <c r="C25" s="49"/>
      <c r="D25" s="49"/>
      <c r="E25" s="49"/>
      <c r="F25" s="49"/>
      <c r="G25" s="113" t="s">
        <v>39</v>
      </c>
      <c r="H25" s="3"/>
    </row>
    <row r="26" spans="1:8" ht="94.5">
      <c r="A26" s="3"/>
      <c r="B26" s="3"/>
      <c r="C26" s="49"/>
      <c r="D26" s="49"/>
      <c r="E26" s="49" t="s">
        <v>169</v>
      </c>
      <c r="F26" s="109" t="s">
        <v>76</v>
      </c>
      <c r="G26" s="112" t="s">
        <v>40</v>
      </c>
      <c r="H26" s="3"/>
    </row>
    <row r="27" spans="1:8" ht="63">
      <c r="A27" s="3"/>
      <c r="B27" s="3"/>
      <c r="C27" s="49"/>
      <c r="D27" s="49"/>
      <c r="E27" s="49"/>
      <c r="F27" s="49"/>
      <c r="G27" s="113" t="s">
        <v>41</v>
      </c>
      <c r="H27" s="3"/>
    </row>
    <row r="28" spans="1:8" ht="63">
      <c r="A28" s="3"/>
      <c r="B28" s="3"/>
      <c r="C28" s="49"/>
      <c r="D28" s="49"/>
      <c r="E28" s="49"/>
      <c r="F28" s="49"/>
      <c r="G28" s="113" t="s">
        <v>42</v>
      </c>
      <c r="H28" s="3"/>
    </row>
    <row r="29" spans="1:8" ht="47.25">
      <c r="A29" s="3"/>
      <c r="B29" s="3"/>
      <c r="C29" s="49"/>
      <c r="D29" s="49"/>
      <c r="E29" s="49"/>
      <c r="F29" s="49"/>
      <c r="G29" s="113" t="s">
        <v>43</v>
      </c>
      <c r="H29" s="3"/>
    </row>
    <row r="30" spans="1:8" ht="94.5">
      <c r="A30" s="3"/>
      <c r="B30" s="3"/>
      <c r="C30" s="49"/>
      <c r="D30" s="49"/>
      <c r="E30" s="49" t="s">
        <v>171</v>
      </c>
      <c r="F30" s="109" t="s">
        <v>88</v>
      </c>
      <c r="G30" s="112" t="s">
        <v>44</v>
      </c>
      <c r="H30" s="3"/>
    </row>
    <row r="31" spans="1:8" ht="110.25">
      <c r="A31" s="3"/>
      <c r="B31" s="3"/>
      <c r="C31" s="49"/>
      <c r="D31" s="49"/>
      <c r="E31" s="49"/>
      <c r="F31" s="49"/>
      <c r="G31" s="113" t="s">
        <v>124</v>
      </c>
      <c r="H31" s="3"/>
    </row>
    <row r="32" spans="1:8" ht="63">
      <c r="A32" s="3"/>
      <c r="B32" s="3"/>
      <c r="C32" s="49"/>
      <c r="D32" s="49"/>
      <c r="E32" s="49"/>
      <c r="F32" s="49"/>
      <c r="G32" s="113" t="s">
        <v>90</v>
      </c>
      <c r="H32" s="3"/>
    </row>
    <row r="33" spans="1:8" ht="94.5">
      <c r="A33" s="3"/>
      <c r="B33" s="3"/>
      <c r="C33" s="49"/>
      <c r="D33" s="49"/>
      <c r="E33" s="49"/>
      <c r="F33" s="49"/>
      <c r="G33" s="113" t="s">
        <v>92</v>
      </c>
      <c r="H33" s="3"/>
    </row>
    <row r="34" spans="1:8" ht="94.5">
      <c r="A34" s="3"/>
      <c r="B34" s="3"/>
      <c r="C34" s="49"/>
      <c r="D34" s="49"/>
      <c r="E34" s="49"/>
      <c r="F34" s="108" t="s">
        <v>94</v>
      </c>
      <c r="G34" s="118" t="s">
        <v>46</v>
      </c>
      <c r="H34" s="3"/>
    </row>
    <row r="35" spans="1:8" ht="126">
      <c r="A35" s="3"/>
      <c r="B35" s="3"/>
      <c r="C35" s="49"/>
      <c r="D35" s="49"/>
      <c r="E35" s="49" t="s">
        <v>172</v>
      </c>
      <c r="F35" s="109" t="s">
        <v>95</v>
      </c>
      <c r="G35" s="119" t="s">
        <v>47</v>
      </c>
      <c r="H35" s="3"/>
    </row>
    <row r="36" spans="1:8" ht="94.5">
      <c r="A36" s="3"/>
      <c r="B36" s="3"/>
      <c r="C36" s="49"/>
      <c r="D36" s="49"/>
      <c r="E36" s="49"/>
      <c r="F36" s="49"/>
      <c r="G36" s="51" t="s">
        <v>48</v>
      </c>
      <c r="H36" s="3"/>
    </row>
    <row r="37" spans="1:8" ht="126">
      <c r="A37" s="52"/>
      <c r="B37" s="53"/>
      <c r="C37" s="121" t="s">
        <v>49</v>
      </c>
      <c r="D37" s="121"/>
      <c r="E37" s="121"/>
      <c r="F37" s="121" t="s">
        <v>12</v>
      </c>
      <c r="G37" s="122"/>
      <c r="H37" s="3"/>
    </row>
    <row r="38" spans="1:8" ht="110.25">
      <c r="A38" s="52"/>
      <c r="B38" s="53"/>
      <c r="C38" s="53"/>
      <c r="D38" s="53" t="s">
        <v>166</v>
      </c>
      <c r="E38" s="53"/>
      <c r="F38" s="108" t="s">
        <v>173</v>
      </c>
      <c r="G38" s="120" t="s">
        <v>50</v>
      </c>
      <c r="H38" s="54"/>
    </row>
    <row r="39" spans="1:8" ht="78.75">
      <c r="A39" s="52"/>
      <c r="B39" s="53"/>
      <c r="C39" s="53"/>
      <c r="D39" s="53"/>
      <c r="E39" s="53"/>
      <c r="F39" s="108" t="s">
        <v>98</v>
      </c>
      <c r="G39" s="120"/>
      <c r="H39" s="54"/>
    </row>
    <row r="40" spans="1:8" ht="94.5">
      <c r="A40" s="52"/>
      <c r="B40" s="53"/>
      <c r="C40" s="53"/>
      <c r="D40" s="53"/>
      <c r="E40" s="53"/>
      <c r="F40" s="108" t="s">
        <v>174</v>
      </c>
      <c r="G40" s="120"/>
      <c r="H40" s="54"/>
    </row>
    <row r="41" spans="1:8" ht="110.25">
      <c r="A41" s="52"/>
      <c r="B41" s="53"/>
      <c r="C41" s="53"/>
      <c r="D41" s="53"/>
      <c r="E41" s="53"/>
      <c r="F41" s="108" t="s">
        <v>175</v>
      </c>
      <c r="G41" s="120"/>
      <c r="H41" s="54"/>
    </row>
    <row r="42" spans="1:8" ht="110.25">
      <c r="A42" s="52"/>
      <c r="B42" s="53"/>
      <c r="C42" s="53"/>
      <c r="D42" s="53"/>
      <c r="E42" s="53"/>
      <c r="F42" s="108" t="s">
        <v>101</v>
      </c>
      <c r="G42" s="120"/>
      <c r="H42" s="54"/>
    </row>
    <row r="43" spans="1:8" ht="126">
      <c r="A43" s="52"/>
      <c r="B43" s="53"/>
      <c r="C43" s="53"/>
      <c r="D43" s="53"/>
      <c r="E43" s="53"/>
      <c r="F43" s="108" t="s">
        <v>102</v>
      </c>
      <c r="G43" s="120"/>
      <c r="H43" s="54"/>
    </row>
    <row r="44" spans="1:8" ht="110.25">
      <c r="A44" s="52"/>
      <c r="B44" s="53"/>
      <c r="C44" s="53"/>
      <c r="D44" s="53"/>
      <c r="E44" s="53"/>
      <c r="F44" s="108" t="s">
        <v>103</v>
      </c>
      <c r="G44" s="120"/>
      <c r="H44" s="54"/>
    </row>
    <row r="45" spans="1:8" ht="141.75">
      <c r="A45" s="52"/>
      <c r="B45" s="53"/>
      <c r="C45" s="53"/>
      <c r="D45" s="53"/>
      <c r="E45" s="53"/>
      <c r="F45" s="108" t="s">
        <v>104</v>
      </c>
      <c r="G45" s="120"/>
      <c r="H45" s="54"/>
    </row>
    <row r="46" spans="1:8" ht="126">
      <c r="A46" s="52"/>
      <c r="B46" s="53"/>
      <c r="C46" s="53"/>
      <c r="D46" s="53"/>
      <c r="E46" s="53"/>
      <c r="F46" s="108" t="s">
        <v>105</v>
      </c>
      <c r="G46" s="120"/>
      <c r="H46" s="54"/>
    </row>
    <row r="47" spans="1:8" ht="63">
      <c r="A47" s="53"/>
      <c r="B47" s="26"/>
      <c r="C47" s="26"/>
      <c r="D47" s="4"/>
      <c r="E47" s="4" t="s">
        <v>176</v>
      </c>
      <c r="F47" s="123" t="s">
        <v>106</v>
      </c>
      <c r="G47" s="124" t="s">
        <v>51</v>
      </c>
      <c r="H47" s="55"/>
    </row>
    <row r="48" spans="1:8" ht="110.25">
      <c r="A48" s="53"/>
      <c r="B48" s="26"/>
      <c r="C48" s="26"/>
      <c r="D48" s="4"/>
      <c r="E48" s="53"/>
      <c r="F48" s="53"/>
      <c r="G48" s="114" t="s">
        <v>52</v>
      </c>
      <c r="H48" s="26"/>
    </row>
    <row r="49" spans="1:8" ht="15.75">
      <c r="A49" s="53"/>
      <c r="B49" s="26"/>
      <c r="C49" s="26"/>
      <c r="D49" s="4"/>
      <c r="E49" s="53"/>
      <c r="F49" s="53"/>
      <c r="G49" s="114"/>
      <c r="H49" s="26"/>
    </row>
    <row r="50" spans="1:8" ht="15.75">
      <c r="A50" s="53"/>
      <c r="B50" s="26"/>
      <c r="C50" s="26"/>
      <c r="D50" s="4"/>
      <c r="E50" s="4"/>
      <c r="F50" s="53"/>
      <c r="G50" s="114"/>
      <c r="H50" s="26"/>
    </row>
    <row r="51" spans="1:8" ht="94.5">
      <c r="A51" s="56"/>
      <c r="B51" s="26"/>
      <c r="C51" s="26"/>
      <c r="D51" s="4"/>
      <c r="E51" s="4" t="s">
        <v>177</v>
      </c>
      <c r="F51" s="123" t="s">
        <v>108</v>
      </c>
      <c r="G51" s="124" t="s">
        <v>53</v>
      </c>
      <c r="H51" s="26"/>
    </row>
    <row r="52" spans="1:8" ht="47.25">
      <c r="A52" s="56"/>
      <c r="B52" s="26"/>
      <c r="C52" s="26"/>
      <c r="D52" s="4"/>
      <c r="E52" s="4"/>
      <c r="F52" s="53"/>
      <c r="G52" s="115" t="s">
        <v>125</v>
      </c>
      <c r="H52" s="26"/>
    </row>
    <row r="53" spans="1:8" ht="47.25">
      <c r="A53" s="56"/>
      <c r="B53" s="26"/>
      <c r="C53" s="26"/>
      <c r="D53" s="26"/>
      <c r="E53" s="26"/>
      <c r="F53" s="26"/>
      <c r="G53" s="114" t="s">
        <v>54</v>
      </c>
      <c r="H53" s="26"/>
    </row>
    <row r="54" spans="1:8" ht="63">
      <c r="A54" s="53"/>
      <c r="B54" s="26"/>
      <c r="C54" s="26"/>
      <c r="D54" s="26"/>
      <c r="E54" s="26"/>
      <c r="F54" s="26"/>
      <c r="G54" s="114" t="s">
        <v>55</v>
      </c>
      <c r="H54" s="26"/>
    </row>
    <row r="55" spans="1:8" ht="78.75">
      <c r="A55" s="56"/>
      <c r="B55" s="26"/>
      <c r="C55" s="26"/>
      <c r="D55" s="26"/>
      <c r="E55" s="26"/>
      <c r="F55" s="111" t="s">
        <v>111</v>
      </c>
      <c r="G55" s="111" t="s">
        <v>56</v>
      </c>
      <c r="H55" s="26"/>
    </row>
    <row r="56" spans="1:8" ht="141.75">
      <c r="A56" s="3"/>
      <c r="B56" s="3"/>
      <c r="C56" s="3"/>
      <c r="D56" s="3"/>
      <c r="E56" s="4" t="s">
        <v>178</v>
      </c>
      <c r="F56" s="123" t="s">
        <v>135</v>
      </c>
      <c r="G56" s="112" t="s">
        <v>127</v>
      </c>
      <c r="H56" s="3"/>
    </row>
    <row r="57" spans="1:8" ht="157.5">
      <c r="A57" s="26"/>
      <c r="B57" s="26"/>
      <c r="C57" s="26"/>
      <c r="D57" s="26"/>
      <c r="E57" s="26"/>
      <c r="F57" s="26"/>
      <c r="G57" s="116" t="s">
        <v>126</v>
      </c>
      <c r="H57" s="26"/>
    </row>
    <row r="58" spans="1:8" ht="78.75">
      <c r="A58" s="26"/>
      <c r="B58" s="26"/>
      <c r="C58" s="26"/>
      <c r="D58" s="26"/>
      <c r="E58" s="26"/>
      <c r="F58" s="111" t="s">
        <v>138</v>
      </c>
      <c r="G58" s="111" t="s">
        <v>129</v>
      </c>
      <c r="H58" s="26"/>
    </row>
    <row r="59" spans="1:8" ht="94.5">
      <c r="A59" s="26"/>
      <c r="B59" s="26"/>
      <c r="C59" s="26"/>
      <c r="D59" s="26"/>
      <c r="E59" s="4" t="s">
        <v>179</v>
      </c>
      <c r="F59" s="123" t="s">
        <v>139</v>
      </c>
      <c r="G59" s="112" t="s">
        <v>128</v>
      </c>
      <c r="H59" s="26"/>
    </row>
    <row r="60" spans="1:8" ht="94.5">
      <c r="A60" s="26"/>
      <c r="B60" s="26"/>
      <c r="C60" s="26"/>
      <c r="D60" s="26"/>
      <c r="E60" s="26"/>
      <c r="F60" s="26"/>
      <c r="G60" s="113" t="s">
        <v>130</v>
      </c>
      <c r="H60" s="26"/>
    </row>
    <row r="61" spans="1:8" ht="78.75">
      <c r="A61" s="26"/>
      <c r="B61" s="26"/>
      <c r="C61" s="26"/>
      <c r="D61" s="26"/>
      <c r="E61" s="26"/>
      <c r="F61" s="118" t="s">
        <v>112</v>
      </c>
      <c r="G61" s="118" t="s">
        <v>57</v>
      </c>
      <c r="H61" s="26"/>
    </row>
    <row r="62" spans="1:8" ht="94.5">
      <c r="A62" s="26"/>
      <c r="B62" s="26"/>
      <c r="C62" s="26"/>
      <c r="D62" s="26"/>
      <c r="E62" s="4" t="s">
        <v>180</v>
      </c>
      <c r="F62" s="123" t="s">
        <v>114</v>
      </c>
      <c r="G62" s="119" t="s">
        <v>113</v>
      </c>
      <c r="H62" s="26"/>
    </row>
    <row r="63" spans="1:8" ht="78.75">
      <c r="A63" s="26"/>
      <c r="B63" s="26"/>
      <c r="C63" s="26"/>
      <c r="D63" s="26"/>
      <c r="E63" s="26"/>
      <c r="F63" s="26"/>
      <c r="G63" s="116" t="s">
        <v>58</v>
      </c>
      <c r="H63" s="26"/>
    </row>
    <row r="64" spans="1:8" ht="63">
      <c r="A64" s="26"/>
      <c r="B64" s="26"/>
      <c r="C64" s="26"/>
      <c r="D64" s="26"/>
      <c r="E64" s="26"/>
      <c r="F64" s="26"/>
      <c r="G64" s="116" t="s">
        <v>131</v>
      </c>
      <c r="H64" s="26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opLeftCell="A88" zoomScale="66" zoomScaleNormal="66" workbookViewId="0">
      <selection activeCell="N62" sqref="N62"/>
    </sheetView>
  </sheetViews>
  <sheetFormatPr defaultColWidth="9.140625" defaultRowHeight="15"/>
  <cols>
    <col min="1" max="1" width="34.140625" customWidth="1"/>
    <col min="2" max="2" width="44.85546875" customWidth="1"/>
    <col min="3" max="4" width="17.140625" customWidth="1"/>
    <col min="5" max="5" width="20.28515625" style="79" bestFit="1" customWidth="1"/>
    <col min="6" max="6" width="16.7109375" customWidth="1"/>
    <col min="7" max="7" width="24.28515625" style="79" customWidth="1"/>
    <col min="8" max="8" width="24.85546875" bestFit="1" customWidth="1"/>
    <col min="9" max="9" width="21.42578125" style="79" customWidth="1"/>
    <col min="10" max="10" width="22.85546875" bestFit="1" customWidth="1"/>
    <col min="11" max="11" width="22.42578125" style="79" bestFit="1" customWidth="1"/>
    <col min="12" max="12" width="22.85546875" bestFit="1" customWidth="1"/>
    <col min="13" max="13" width="22.42578125" style="79" bestFit="1" customWidth="1"/>
    <col min="14" max="14" width="22.85546875" customWidth="1"/>
    <col min="15" max="15" width="23.28515625" style="79" customWidth="1"/>
  </cols>
  <sheetData>
    <row r="1" spans="1:15" ht="18">
      <c r="A1" s="125" t="s">
        <v>59</v>
      </c>
      <c r="B1" s="125"/>
      <c r="C1" s="125"/>
      <c r="D1" s="125"/>
      <c r="E1" s="125"/>
      <c r="F1" s="125"/>
      <c r="G1" s="125"/>
      <c r="H1" s="125"/>
      <c r="I1" s="125"/>
    </row>
    <row r="3" spans="1:15" ht="15.75">
      <c r="A3" s="127" t="s">
        <v>21</v>
      </c>
      <c r="B3" s="128" t="s">
        <v>60</v>
      </c>
      <c r="C3" s="127" t="s">
        <v>5</v>
      </c>
      <c r="D3" s="134" t="s">
        <v>61</v>
      </c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6"/>
    </row>
    <row r="4" spans="1:15" ht="30.75" customHeight="1">
      <c r="A4" s="127"/>
      <c r="B4" s="129"/>
      <c r="C4" s="127"/>
      <c r="D4" s="137">
        <v>2025</v>
      </c>
      <c r="E4" s="138"/>
      <c r="F4" s="126">
        <v>2026</v>
      </c>
      <c r="G4" s="126"/>
      <c r="H4" s="126">
        <v>2027</v>
      </c>
      <c r="I4" s="126"/>
      <c r="J4" s="126">
        <v>2028</v>
      </c>
      <c r="K4" s="126"/>
      <c r="L4" s="126">
        <v>2029</v>
      </c>
      <c r="M4" s="126"/>
      <c r="N4" s="126">
        <v>2030</v>
      </c>
      <c r="O4" s="126"/>
    </row>
    <row r="5" spans="1:15" ht="15.75">
      <c r="A5" s="7"/>
      <c r="B5" s="8"/>
      <c r="C5" s="9"/>
      <c r="D5" s="9"/>
      <c r="E5" s="92"/>
    </row>
    <row r="6" spans="1:15" ht="36">
      <c r="A6" s="63" t="s">
        <v>132</v>
      </c>
      <c r="B6" s="10"/>
      <c r="C6" s="10"/>
      <c r="D6" s="10"/>
      <c r="E6" s="93"/>
      <c r="F6" s="11"/>
      <c r="G6" s="80"/>
      <c r="H6" s="11"/>
      <c r="I6" s="80"/>
      <c r="J6" s="11"/>
      <c r="K6" s="80"/>
      <c r="L6" s="11"/>
      <c r="M6" s="80"/>
      <c r="N6" s="11"/>
      <c r="O6" s="80"/>
    </row>
    <row r="7" spans="1:15" s="103" customFormat="1" ht="18.75">
      <c r="A7" s="98" t="s">
        <v>62</v>
      </c>
      <c r="B7" s="99"/>
      <c r="C7" s="100"/>
      <c r="D7" s="100"/>
      <c r="E7" s="100">
        <v>4871430390.4099998</v>
      </c>
      <c r="F7" s="101"/>
      <c r="G7" s="102">
        <v>4896397621</v>
      </c>
      <c r="H7" s="101"/>
      <c r="I7" s="102">
        <v>5041613332</v>
      </c>
      <c r="J7" s="101"/>
      <c r="K7" s="102">
        <v>5226748381</v>
      </c>
      <c r="L7" s="101"/>
      <c r="M7" s="102">
        <v>5488593199</v>
      </c>
      <c r="N7" s="101"/>
      <c r="O7" s="102">
        <v>5656153166</v>
      </c>
    </row>
    <row r="8" spans="1:15" ht="18.75">
      <c r="A8" s="12" t="s">
        <v>63</v>
      </c>
      <c r="B8" s="13"/>
      <c r="C8" s="14"/>
      <c r="D8" s="104"/>
      <c r="E8" s="81">
        <f>E10+E61+E67+E89+E95+E101</f>
        <v>4871430390.4099998</v>
      </c>
      <c r="F8" s="105"/>
      <c r="G8" s="81">
        <f>G10+G61+G67+G89+G95+G101</f>
        <v>4896397621</v>
      </c>
      <c r="H8" s="105"/>
      <c r="I8" s="81">
        <f>I10+I61+I67+I89+I95+I101</f>
        <v>5041613332</v>
      </c>
      <c r="J8" s="105"/>
      <c r="K8" s="81">
        <f>K10+K61+K67+K89+K95+K101</f>
        <v>5226748381</v>
      </c>
      <c r="L8" s="105"/>
      <c r="M8" s="81">
        <f>M10+M61+M67+M89+M95+M101</f>
        <v>5488593199.0015993</v>
      </c>
      <c r="N8" s="105"/>
      <c r="O8" s="81">
        <f>O10+O61+O67+O89+O95+O101</f>
        <v>5656153166.0036325</v>
      </c>
    </row>
    <row r="9" spans="1:15" ht="63">
      <c r="A9" s="15" t="s">
        <v>23</v>
      </c>
      <c r="B9" s="15"/>
      <c r="C9" s="16"/>
      <c r="D9" s="16"/>
      <c r="E9" s="94"/>
      <c r="F9" s="18"/>
      <c r="G9" s="82"/>
      <c r="H9" s="18"/>
      <c r="I9" s="82"/>
      <c r="J9" s="18"/>
      <c r="K9" s="82"/>
      <c r="L9" s="18"/>
      <c r="M9" s="82"/>
      <c r="N9" s="18"/>
      <c r="O9" s="82"/>
    </row>
    <row r="10" spans="1:15" ht="31.5">
      <c r="A10" s="15"/>
      <c r="B10" s="15" t="s">
        <v>64</v>
      </c>
      <c r="C10" s="19">
        <v>0.95</v>
      </c>
      <c r="D10" s="19">
        <v>0.95</v>
      </c>
      <c r="E10" s="83">
        <f>E12+E25+E31+E45+E53</f>
        <v>4710657290.4099998</v>
      </c>
      <c r="F10" s="21">
        <v>0.95</v>
      </c>
      <c r="G10" s="83">
        <f>G12+G25+G31+G45+G53</f>
        <v>4734800520</v>
      </c>
      <c r="H10" s="21">
        <v>0.96</v>
      </c>
      <c r="I10" s="83">
        <f>I12+I25+I31+I45+I53</f>
        <v>4870473640</v>
      </c>
      <c r="J10" s="21">
        <v>0.97</v>
      </c>
      <c r="K10" s="83">
        <f>K12+K25+K31+K45+K53</f>
        <v>5049256305.9200001</v>
      </c>
      <c r="L10" s="21">
        <v>0.97</v>
      </c>
      <c r="M10" s="83">
        <f>M12+M25+M31+M45+M53</f>
        <v>5302084641.8999996</v>
      </c>
      <c r="N10" s="21">
        <v>0.98</v>
      </c>
      <c r="O10" s="83">
        <f>O12+O25+O31+O45+O53</f>
        <v>5462559919.1800003</v>
      </c>
    </row>
    <row r="11" spans="1:15" ht="63">
      <c r="A11" s="22" t="s">
        <v>24</v>
      </c>
      <c r="B11" s="22"/>
      <c r="C11" s="23"/>
      <c r="D11" s="23"/>
      <c r="E11" s="85"/>
      <c r="F11" s="24"/>
      <c r="G11" s="84"/>
      <c r="H11" s="24"/>
      <c r="I11" s="84"/>
      <c r="J11" s="24"/>
      <c r="K11" s="84"/>
      <c r="L11" s="24"/>
      <c r="M11" s="84"/>
      <c r="N11" s="24"/>
      <c r="O11" s="84"/>
    </row>
    <row r="12" spans="1:15" ht="31.5">
      <c r="A12" s="22"/>
      <c r="B12" s="22" t="s">
        <v>65</v>
      </c>
      <c r="C12" s="23">
        <v>100</v>
      </c>
      <c r="D12" s="23">
        <v>100</v>
      </c>
      <c r="E12" s="85">
        <f>SUM(E14:E24)</f>
        <v>2970000</v>
      </c>
      <c r="F12" s="23">
        <v>100</v>
      </c>
      <c r="G12" s="85">
        <f>SUM(G14:G24)</f>
        <v>3120000</v>
      </c>
      <c r="H12" s="23">
        <v>100</v>
      </c>
      <c r="I12" s="85">
        <f>SUM(I14:I24)</f>
        <v>3720000</v>
      </c>
      <c r="J12" s="23">
        <v>100</v>
      </c>
      <c r="K12" s="85">
        <f>SUM(K14:K24)</f>
        <v>4020000</v>
      </c>
      <c r="L12" s="23">
        <v>100</v>
      </c>
      <c r="M12" s="85">
        <f>SUM(M14:M24)</f>
        <v>4920000</v>
      </c>
      <c r="N12" s="23">
        <v>100</v>
      </c>
      <c r="O12" s="85">
        <f>SUM(O14:O24)</f>
        <v>5520000</v>
      </c>
    </row>
    <row r="13" spans="1:15" ht="47.25">
      <c r="A13" s="25" t="s">
        <v>25</v>
      </c>
      <c r="B13" s="25"/>
      <c r="C13" s="26"/>
      <c r="D13" s="26"/>
      <c r="E13" s="95"/>
      <c r="F13" s="27"/>
      <c r="G13" s="86"/>
      <c r="H13" s="27"/>
      <c r="I13" s="86"/>
      <c r="J13" s="27"/>
      <c r="K13" s="86"/>
      <c r="L13" s="27"/>
      <c r="M13" s="86"/>
      <c r="N13" s="27"/>
      <c r="O13" s="86"/>
    </row>
    <row r="14" spans="1:15" ht="31.5">
      <c r="A14" s="28" t="s">
        <v>66</v>
      </c>
      <c r="B14" s="28" t="s">
        <v>67</v>
      </c>
      <c r="C14" s="68" t="s">
        <v>140</v>
      </c>
      <c r="D14" s="68" t="s">
        <v>140</v>
      </c>
      <c r="E14" s="87">
        <v>495000</v>
      </c>
      <c r="F14" s="68" t="s">
        <v>140</v>
      </c>
      <c r="G14" s="87">
        <v>520000</v>
      </c>
      <c r="H14" s="68" t="s">
        <v>140</v>
      </c>
      <c r="I14" s="87">
        <v>620000</v>
      </c>
      <c r="J14" s="68" t="s">
        <v>140</v>
      </c>
      <c r="K14" s="87">
        <v>670000</v>
      </c>
      <c r="L14" s="68" t="s">
        <v>140</v>
      </c>
      <c r="M14" s="87">
        <v>820000</v>
      </c>
      <c r="N14" s="68" t="s">
        <v>140</v>
      </c>
      <c r="O14" s="87">
        <v>920000</v>
      </c>
    </row>
    <row r="15" spans="1:15" ht="47.25">
      <c r="A15" s="25" t="s">
        <v>26</v>
      </c>
      <c r="B15" s="25"/>
      <c r="C15" s="27"/>
      <c r="D15" s="27"/>
      <c r="E15" s="86"/>
      <c r="F15" s="27"/>
      <c r="G15" s="86"/>
      <c r="H15" s="27"/>
      <c r="I15" s="87"/>
      <c r="J15" s="27"/>
      <c r="K15" s="87"/>
      <c r="L15" s="27"/>
      <c r="M15" s="87"/>
      <c r="N15" s="27"/>
      <c r="O15" s="87"/>
    </row>
    <row r="16" spans="1:15" ht="47.25">
      <c r="A16" s="28" t="s">
        <v>66</v>
      </c>
      <c r="B16" s="28" t="s">
        <v>68</v>
      </c>
      <c r="C16" s="68" t="s">
        <v>140</v>
      </c>
      <c r="D16" s="68" t="s">
        <v>140</v>
      </c>
      <c r="E16" s="87">
        <v>495000</v>
      </c>
      <c r="F16" s="68" t="s">
        <v>140</v>
      </c>
      <c r="G16" s="87">
        <v>520000</v>
      </c>
      <c r="H16" s="68" t="s">
        <v>140</v>
      </c>
      <c r="I16" s="87">
        <v>620000</v>
      </c>
      <c r="J16" s="68" t="s">
        <v>140</v>
      </c>
      <c r="K16" s="87">
        <v>670000</v>
      </c>
      <c r="L16" s="68" t="s">
        <v>140</v>
      </c>
      <c r="M16" s="87">
        <v>820000</v>
      </c>
      <c r="N16" s="68" t="s">
        <v>140</v>
      </c>
      <c r="O16" s="87">
        <v>920000</v>
      </c>
    </row>
    <row r="17" spans="1:15" ht="47.25">
      <c r="A17" s="25" t="s">
        <v>27</v>
      </c>
      <c r="B17" s="25"/>
      <c r="C17" s="27"/>
      <c r="D17" s="27"/>
      <c r="E17" s="86"/>
      <c r="F17" s="27"/>
      <c r="G17" s="86"/>
      <c r="H17" s="27"/>
      <c r="I17" s="87"/>
      <c r="J17" s="27"/>
      <c r="K17" s="87"/>
      <c r="L17" s="27"/>
      <c r="M17" s="87"/>
      <c r="N17" s="27"/>
      <c r="O17" s="87"/>
    </row>
    <row r="18" spans="1:15" ht="63">
      <c r="A18" s="28" t="s">
        <v>66</v>
      </c>
      <c r="B18" s="28" t="s">
        <v>69</v>
      </c>
      <c r="C18" s="68" t="s">
        <v>140</v>
      </c>
      <c r="D18" s="68" t="s">
        <v>140</v>
      </c>
      <c r="E18" s="87">
        <v>495000</v>
      </c>
      <c r="F18" s="68" t="s">
        <v>140</v>
      </c>
      <c r="G18" s="87">
        <v>520000</v>
      </c>
      <c r="H18" s="68" t="s">
        <v>140</v>
      </c>
      <c r="I18" s="87">
        <v>620000</v>
      </c>
      <c r="J18" s="68" t="s">
        <v>140</v>
      </c>
      <c r="K18" s="87">
        <v>670000</v>
      </c>
      <c r="L18" s="68" t="s">
        <v>140</v>
      </c>
      <c r="M18" s="87">
        <v>820000</v>
      </c>
      <c r="N18" s="68" t="s">
        <v>140</v>
      </c>
      <c r="O18" s="87">
        <v>920000</v>
      </c>
    </row>
    <row r="19" spans="1:15" ht="31.5">
      <c r="A19" s="25" t="s">
        <v>28</v>
      </c>
      <c r="B19" s="25"/>
      <c r="C19" s="27"/>
      <c r="D19" s="27"/>
      <c r="E19" s="86"/>
      <c r="F19" s="27"/>
      <c r="G19" s="86"/>
      <c r="H19" s="27"/>
      <c r="I19" s="87"/>
      <c r="J19" s="27"/>
      <c r="K19" s="87"/>
      <c r="L19" s="27"/>
      <c r="M19" s="87"/>
      <c r="N19" s="27"/>
      <c r="O19" s="87"/>
    </row>
    <row r="20" spans="1:15" ht="47.25">
      <c r="A20" s="28" t="s">
        <v>66</v>
      </c>
      <c r="B20" s="28" t="s">
        <v>70</v>
      </c>
      <c r="C20" s="29" t="s">
        <v>140</v>
      </c>
      <c r="D20" s="68" t="s">
        <v>140</v>
      </c>
      <c r="E20" s="87">
        <v>495000</v>
      </c>
      <c r="F20" s="68" t="s">
        <v>140</v>
      </c>
      <c r="G20" s="87">
        <v>520000</v>
      </c>
      <c r="H20" s="68" t="s">
        <v>140</v>
      </c>
      <c r="I20" s="87">
        <v>620000</v>
      </c>
      <c r="J20" s="68" t="s">
        <v>140</v>
      </c>
      <c r="K20" s="87">
        <v>670000</v>
      </c>
      <c r="L20" s="68" t="s">
        <v>140</v>
      </c>
      <c r="M20" s="87">
        <v>820000</v>
      </c>
      <c r="N20" s="68" t="s">
        <v>140</v>
      </c>
      <c r="O20" s="87">
        <v>920000</v>
      </c>
    </row>
    <row r="21" spans="1:15" ht="47.25">
      <c r="A21" s="25" t="s">
        <v>29</v>
      </c>
      <c r="B21" s="25"/>
      <c r="C21" s="27"/>
      <c r="D21" s="27"/>
      <c r="E21" s="86"/>
      <c r="F21" s="27"/>
      <c r="G21" s="86"/>
      <c r="H21" s="27"/>
      <c r="I21" s="87"/>
      <c r="J21" s="27"/>
      <c r="K21" s="87"/>
      <c r="L21" s="27"/>
      <c r="M21" s="87"/>
      <c r="N21" s="27"/>
      <c r="O21" s="87"/>
    </row>
    <row r="22" spans="1:15" ht="63">
      <c r="A22" s="28" t="s">
        <v>66</v>
      </c>
      <c r="B22" s="28" t="s">
        <v>71</v>
      </c>
      <c r="C22" s="29" t="s">
        <v>140</v>
      </c>
      <c r="D22" s="68" t="s">
        <v>140</v>
      </c>
      <c r="E22" s="87">
        <v>495000</v>
      </c>
      <c r="F22" s="68" t="s">
        <v>140</v>
      </c>
      <c r="G22" s="87">
        <v>520000</v>
      </c>
      <c r="H22" s="68" t="s">
        <v>140</v>
      </c>
      <c r="I22" s="87">
        <v>620000</v>
      </c>
      <c r="J22" s="68" t="s">
        <v>140</v>
      </c>
      <c r="K22" s="87">
        <v>670000</v>
      </c>
      <c r="L22" s="68" t="s">
        <v>140</v>
      </c>
      <c r="M22" s="87">
        <v>820000</v>
      </c>
      <c r="N22" s="68" t="s">
        <v>140</v>
      </c>
      <c r="O22" s="87">
        <v>920000</v>
      </c>
    </row>
    <row r="23" spans="1:15" ht="78.75">
      <c r="A23" s="25" t="s">
        <v>30</v>
      </c>
      <c r="B23" s="25"/>
      <c r="C23" s="27"/>
      <c r="D23" s="27"/>
      <c r="E23" s="86"/>
      <c r="F23" s="27"/>
      <c r="G23" s="86"/>
      <c r="H23" s="27"/>
      <c r="I23" s="87"/>
      <c r="J23" s="27"/>
      <c r="K23" s="87"/>
      <c r="L23" s="27"/>
      <c r="M23" s="87"/>
      <c r="N23" s="27"/>
      <c r="O23" s="87"/>
    </row>
    <row r="24" spans="1:15" ht="94.5">
      <c r="A24" s="28" t="s">
        <v>66</v>
      </c>
      <c r="B24" s="28" t="s">
        <v>72</v>
      </c>
      <c r="C24" s="30" t="s">
        <v>142</v>
      </c>
      <c r="D24" s="68" t="s">
        <v>142</v>
      </c>
      <c r="E24" s="87">
        <v>495000</v>
      </c>
      <c r="F24" s="68" t="s">
        <v>142</v>
      </c>
      <c r="G24" s="87">
        <v>520000</v>
      </c>
      <c r="H24" s="68" t="s">
        <v>142</v>
      </c>
      <c r="I24" s="87">
        <v>620000</v>
      </c>
      <c r="J24" s="68" t="s">
        <v>142</v>
      </c>
      <c r="K24" s="87">
        <v>670000</v>
      </c>
      <c r="L24" s="68" t="s">
        <v>142</v>
      </c>
      <c r="M24" s="87">
        <v>820000</v>
      </c>
      <c r="N24" s="68" t="s">
        <v>142</v>
      </c>
      <c r="O24" s="87">
        <v>920000</v>
      </c>
    </row>
    <row r="25" spans="1:15" ht="31.5">
      <c r="A25" s="22" t="s">
        <v>31</v>
      </c>
      <c r="B25" s="22"/>
      <c r="C25" s="23"/>
      <c r="D25" s="24"/>
      <c r="E25" s="84">
        <f>E28+E30</f>
        <v>4191513889.4099998</v>
      </c>
      <c r="F25" s="24"/>
      <c r="G25" s="84">
        <f>G28+G30</f>
        <v>4191568889</v>
      </c>
      <c r="H25" s="24"/>
      <c r="I25" s="84">
        <f>I28+I30</f>
        <v>4319427249</v>
      </c>
      <c r="J25" s="24"/>
      <c r="K25" s="84">
        <f>K28+K30</f>
        <v>4487979914.9200001</v>
      </c>
      <c r="L25" s="24"/>
      <c r="M25" s="84">
        <f>M28+M30</f>
        <v>4724084250.8999996</v>
      </c>
      <c r="N25" s="24"/>
      <c r="O25" s="84">
        <f>O28+O30</f>
        <v>4868793528.1800003</v>
      </c>
    </row>
    <row r="26" spans="1:15" ht="47.25">
      <c r="A26" s="22"/>
      <c r="B26" s="22" t="s">
        <v>73</v>
      </c>
      <c r="C26" s="23">
        <v>100</v>
      </c>
      <c r="D26" s="23">
        <v>100</v>
      </c>
      <c r="E26" s="85"/>
      <c r="F26" s="23">
        <v>100</v>
      </c>
      <c r="G26" s="84"/>
      <c r="H26" s="23">
        <v>100</v>
      </c>
      <c r="I26" s="84"/>
      <c r="J26" s="23">
        <v>100</v>
      </c>
      <c r="K26" s="84"/>
      <c r="L26" s="23">
        <v>100</v>
      </c>
      <c r="M26" s="84"/>
      <c r="N26" s="23">
        <v>100</v>
      </c>
      <c r="O26" s="84"/>
    </row>
    <row r="27" spans="1:15" ht="31.5">
      <c r="A27" s="25" t="s">
        <v>32</v>
      </c>
      <c r="B27" s="25"/>
      <c r="C27" s="26"/>
      <c r="D27" s="27"/>
      <c r="E27" s="86"/>
      <c r="F27" s="27"/>
      <c r="G27" s="86"/>
      <c r="H27" s="27"/>
      <c r="I27" s="86"/>
      <c r="J27" s="27"/>
      <c r="K27" s="86"/>
      <c r="L27" s="27"/>
      <c r="M27" s="86"/>
      <c r="N27" s="27"/>
      <c r="O27" s="86"/>
    </row>
    <row r="28" spans="1:15" ht="37.5">
      <c r="A28" s="28" t="s">
        <v>66</v>
      </c>
      <c r="B28" s="28" t="s">
        <v>74</v>
      </c>
      <c r="C28" s="30" t="s">
        <v>141</v>
      </c>
      <c r="D28" s="69" t="s">
        <v>141</v>
      </c>
      <c r="E28" s="87">
        <v>4190893889.4099998</v>
      </c>
      <c r="F28" s="69" t="s">
        <v>141</v>
      </c>
      <c r="G28" s="86">
        <v>4190893889</v>
      </c>
      <c r="H28" s="69" t="s">
        <v>141</v>
      </c>
      <c r="I28" s="86">
        <v>4318707249</v>
      </c>
      <c r="J28" s="69" t="s">
        <v>141</v>
      </c>
      <c r="K28" s="86">
        <v>4487209914.9200001</v>
      </c>
      <c r="L28" s="69" t="s">
        <v>141</v>
      </c>
      <c r="M28" s="86">
        <v>4723164250.8999996</v>
      </c>
      <c r="N28" s="69" t="s">
        <v>141</v>
      </c>
      <c r="O28" s="87">
        <v>4867773528.1800003</v>
      </c>
    </row>
    <row r="29" spans="1:15" ht="63">
      <c r="A29" s="25" t="s">
        <v>33</v>
      </c>
      <c r="B29" s="25"/>
      <c r="C29" s="26"/>
      <c r="D29" s="27"/>
      <c r="E29" s="86"/>
      <c r="F29" s="27"/>
      <c r="G29" s="86"/>
      <c r="H29" s="27"/>
      <c r="I29" s="86"/>
      <c r="J29" s="27"/>
      <c r="K29" s="86"/>
      <c r="L29" s="27"/>
      <c r="M29" s="86"/>
      <c r="N29" s="27"/>
      <c r="O29" s="86"/>
    </row>
    <row r="30" spans="1:15" ht="63">
      <c r="A30" s="28" t="s">
        <v>66</v>
      </c>
      <c r="B30" s="28" t="s">
        <v>75</v>
      </c>
      <c r="C30" s="31" t="s">
        <v>142</v>
      </c>
      <c r="D30" s="70" t="s">
        <v>142</v>
      </c>
      <c r="E30" s="87">
        <v>620000</v>
      </c>
      <c r="F30" s="70" t="s">
        <v>142</v>
      </c>
      <c r="G30" s="86">
        <v>675000</v>
      </c>
      <c r="H30" s="70" t="s">
        <v>142</v>
      </c>
      <c r="I30" s="86">
        <v>720000</v>
      </c>
      <c r="J30" s="70" t="s">
        <v>142</v>
      </c>
      <c r="K30" s="86">
        <v>770000</v>
      </c>
      <c r="L30" s="70" t="s">
        <v>142</v>
      </c>
      <c r="M30" s="86">
        <v>920000</v>
      </c>
      <c r="N30" s="70" t="s">
        <v>142</v>
      </c>
      <c r="O30" s="87">
        <v>1020000</v>
      </c>
    </row>
    <row r="31" spans="1:15" ht="31.5">
      <c r="A31" s="22" t="s">
        <v>34</v>
      </c>
      <c r="B31" s="22"/>
      <c r="C31" s="23"/>
      <c r="D31" s="24"/>
      <c r="E31" s="84">
        <f>E34+E36+E38+E40+E42+E44</f>
        <v>110354001</v>
      </c>
      <c r="F31" s="24"/>
      <c r="G31" s="84">
        <f>G34+G36+G38+G40+G42+G44</f>
        <v>118898031</v>
      </c>
      <c r="H31" s="24"/>
      <c r="I31" s="84">
        <f>I34+I36+I38+I40+I42+I44</f>
        <v>123184491</v>
      </c>
      <c r="J31" s="24"/>
      <c r="K31" s="84">
        <f>K34+K36+K38+K40+K42+K44</f>
        <v>129504491</v>
      </c>
      <c r="L31" s="24"/>
      <c r="M31" s="84">
        <f>M34+M36+M38+M40+M42+M44</f>
        <v>141493891</v>
      </c>
      <c r="N31" s="24"/>
      <c r="O31" s="84">
        <f>O34+O36+O38+O40+O42+O44</f>
        <v>151004491</v>
      </c>
    </row>
    <row r="32" spans="1:15" ht="47.25">
      <c r="A32" s="22"/>
      <c r="B32" s="22" t="s">
        <v>76</v>
      </c>
      <c r="C32" s="23">
        <v>100</v>
      </c>
      <c r="D32" s="24">
        <v>100</v>
      </c>
      <c r="E32" s="84"/>
      <c r="F32" s="24">
        <v>100</v>
      </c>
      <c r="G32" s="84"/>
      <c r="H32" s="24">
        <v>100</v>
      </c>
      <c r="I32" s="84"/>
      <c r="J32" s="24">
        <v>100</v>
      </c>
      <c r="K32" s="84"/>
      <c r="L32" s="24">
        <v>100</v>
      </c>
      <c r="M32" s="84"/>
      <c r="N32" s="24">
        <v>100</v>
      </c>
      <c r="O32" s="84"/>
    </row>
    <row r="33" spans="1:15" ht="31.5">
      <c r="A33" s="25" t="s">
        <v>35</v>
      </c>
      <c r="B33" s="25"/>
      <c r="C33" s="26"/>
      <c r="D33" s="27"/>
      <c r="E33" s="86"/>
      <c r="F33" s="27"/>
      <c r="G33" s="86"/>
      <c r="H33" s="27"/>
      <c r="I33" s="86"/>
      <c r="J33" s="27"/>
      <c r="K33" s="86"/>
      <c r="L33" s="27"/>
      <c r="M33" s="86"/>
      <c r="N33" s="27"/>
      <c r="O33" s="86"/>
    </row>
    <row r="34" spans="1:15" ht="47.25">
      <c r="A34" s="28" t="s">
        <v>66</v>
      </c>
      <c r="B34" s="28" t="s">
        <v>77</v>
      </c>
      <c r="C34" s="32" t="s">
        <v>156</v>
      </c>
      <c r="D34" s="71" t="s">
        <v>143</v>
      </c>
      <c r="E34" s="87">
        <v>17460100</v>
      </c>
      <c r="F34" s="71" t="s">
        <v>143</v>
      </c>
      <c r="G34" s="87">
        <v>19841000</v>
      </c>
      <c r="H34" s="71" t="s">
        <v>143</v>
      </c>
      <c r="I34" s="87">
        <v>20635400</v>
      </c>
      <c r="J34" s="71" t="s">
        <v>143</v>
      </c>
      <c r="K34" s="87">
        <v>21385400</v>
      </c>
      <c r="L34" s="71" t="s">
        <v>143</v>
      </c>
      <c r="M34" s="87">
        <v>22135400</v>
      </c>
      <c r="N34" s="71" t="s">
        <v>143</v>
      </c>
      <c r="O34" s="87">
        <v>26785400</v>
      </c>
    </row>
    <row r="35" spans="1:15" ht="31.5">
      <c r="A35" s="25" t="s">
        <v>36</v>
      </c>
      <c r="B35" s="25"/>
      <c r="C35" s="32"/>
      <c r="D35" s="32"/>
      <c r="E35" s="86"/>
      <c r="F35" s="32"/>
      <c r="G35" s="86"/>
      <c r="H35" s="32"/>
      <c r="I35" s="87"/>
      <c r="J35" s="32"/>
      <c r="K35" s="86"/>
      <c r="L35" s="32"/>
      <c r="M35" s="86"/>
      <c r="N35" s="32"/>
      <c r="O35" s="86"/>
    </row>
    <row r="36" spans="1:15" ht="31.5">
      <c r="A36" s="28" t="s">
        <v>66</v>
      </c>
      <c r="B36" s="28" t="s">
        <v>78</v>
      </c>
      <c r="C36" s="32" t="s">
        <v>157</v>
      </c>
      <c r="D36" s="71" t="s">
        <v>144</v>
      </c>
      <c r="E36" s="87">
        <v>24990000</v>
      </c>
      <c r="F36" s="71" t="s">
        <v>144</v>
      </c>
      <c r="G36" s="87">
        <v>25050000</v>
      </c>
      <c r="H36" s="71" t="s">
        <v>144</v>
      </c>
      <c r="I36" s="87">
        <v>25500000</v>
      </c>
      <c r="J36" s="71" t="s">
        <v>144</v>
      </c>
      <c r="K36" s="87">
        <v>26250000</v>
      </c>
      <c r="L36" s="71" t="s">
        <v>144</v>
      </c>
      <c r="M36" s="87">
        <v>26400000</v>
      </c>
      <c r="N36" s="71" t="s">
        <v>144</v>
      </c>
      <c r="O36" s="87">
        <v>27750000</v>
      </c>
    </row>
    <row r="37" spans="1:15" ht="31.5">
      <c r="A37" s="25" t="s">
        <v>37</v>
      </c>
      <c r="B37" s="25"/>
      <c r="C37" s="32"/>
      <c r="D37" s="32"/>
      <c r="E37" s="86"/>
      <c r="F37" s="32"/>
      <c r="G37" s="86"/>
      <c r="H37" s="32"/>
      <c r="I37" s="87"/>
      <c r="J37" s="32"/>
      <c r="K37" s="86"/>
      <c r="L37" s="32"/>
      <c r="M37" s="86"/>
      <c r="N37" s="32"/>
      <c r="O37" s="86"/>
    </row>
    <row r="38" spans="1:15" ht="31.5">
      <c r="A38" s="28" t="s">
        <v>66</v>
      </c>
      <c r="B38" s="28" t="s">
        <v>79</v>
      </c>
      <c r="C38" s="32" t="s">
        <v>80</v>
      </c>
      <c r="D38" s="32" t="s">
        <v>80</v>
      </c>
      <c r="E38" s="87">
        <v>7697301</v>
      </c>
      <c r="F38" s="32" t="s">
        <v>80</v>
      </c>
      <c r="G38" s="87">
        <v>9868757</v>
      </c>
      <c r="H38" s="32" t="s">
        <v>80</v>
      </c>
      <c r="I38" s="87">
        <v>10199691</v>
      </c>
      <c r="J38" s="32" t="s">
        <v>80</v>
      </c>
      <c r="K38" s="87">
        <v>10949691</v>
      </c>
      <c r="L38" s="32" t="s">
        <v>80</v>
      </c>
      <c r="M38" s="87">
        <v>11739091</v>
      </c>
      <c r="N38" s="32" t="s">
        <v>80</v>
      </c>
      <c r="O38" s="87">
        <v>12449691</v>
      </c>
    </row>
    <row r="39" spans="1:15" ht="47.25">
      <c r="A39" s="64" t="s">
        <v>123</v>
      </c>
      <c r="B39" s="28"/>
      <c r="C39" s="32"/>
      <c r="D39" s="32"/>
      <c r="E39" s="87"/>
      <c r="F39" s="32"/>
      <c r="G39" s="87"/>
      <c r="H39" s="32"/>
      <c r="I39" s="87"/>
      <c r="J39" s="32"/>
      <c r="K39" s="87"/>
      <c r="L39" s="32"/>
      <c r="M39" s="87"/>
      <c r="N39" s="32"/>
      <c r="O39" s="87"/>
    </row>
    <row r="40" spans="1:15" ht="47.25">
      <c r="A40" s="28"/>
      <c r="B40" s="64" t="s">
        <v>133</v>
      </c>
      <c r="C40" s="32" t="s">
        <v>158</v>
      </c>
      <c r="D40" s="71" t="s">
        <v>158</v>
      </c>
      <c r="E40" s="87">
        <v>8324100</v>
      </c>
      <c r="F40" s="71" t="s">
        <v>158</v>
      </c>
      <c r="G40" s="87">
        <v>8708274</v>
      </c>
      <c r="H40" s="71" t="s">
        <v>158</v>
      </c>
      <c r="I40" s="87">
        <v>9099400</v>
      </c>
      <c r="J40" s="71" t="s">
        <v>158</v>
      </c>
      <c r="K40" s="87">
        <v>9849400</v>
      </c>
      <c r="L40" s="71" t="s">
        <v>158</v>
      </c>
      <c r="M40" s="87">
        <v>10599400</v>
      </c>
      <c r="N40" s="71" t="s">
        <v>158</v>
      </c>
      <c r="O40" s="87">
        <v>11349400</v>
      </c>
    </row>
    <row r="41" spans="1:15" ht="47.25">
      <c r="A41" s="25" t="s">
        <v>38</v>
      </c>
      <c r="B41" s="25"/>
      <c r="C41" s="27"/>
      <c r="D41" s="27"/>
      <c r="E41" s="86"/>
      <c r="F41" s="27"/>
      <c r="G41" s="86"/>
      <c r="H41" s="27"/>
      <c r="I41" s="87"/>
      <c r="J41" s="27"/>
      <c r="K41" s="86"/>
      <c r="L41" s="27"/>
      <c r="M41" s="86"/>
      <c r="N41" s="27"/>
      <c r="O41" s="86"/>
    </row>
    <row r="42" spans="1:15" ht="47.25">
      <c r="A42" s="28" t="s">
        <v>66</v>
      </c>
      <c r="B42" s="28" t="s">
        <v>81</v>
      </c>
      <c r="C42" s="33" t="s">
        <v>159</v>
      </c>
      <c r="D42" s="33" t="s">
        <v>82</v>
      </c>
      <c r="E42" s="87">
        <v>38830000</v>
      </c>
      <c r="F42" s="33" t="s">
        <v>82</v>
      </c>
      <c r="G42" s="87">
        <v>40430000</v>
      </c>
      <c r="H42" s="33" t="s">
        <v>82</v>
      </c>
      <c r="I42" s="87">
        <v>40750000</v>
      </c>
      <c r="J42" s="33" t="s">
        <v>82</v>
      </c>
      <c r="K42" s="87">
        <v>41070000</v>
      </c>
      <c r="L42" s="33" t="s">
        <v>82</v>
      </c>
      <c r="M42" s="87">
        <v>41870000</v>
      </c>
      <c r="N42" s="33" t="s">
        <v>82</v>
      </c>
      <c r="O42" s="87">
        <v>42670000</v>
      </c>
    </row>
    <row r="43" spans="1:15" ht="63">
      <c r="A43" s="25" t="s">
        <v>39</v>
      </c>
      <c r="B43" s="25"/>
      <c r="C43" s="34"/>
      <c r="D43" s="34"/>
      <c r="E43" s="86"/>
      <c r="F43" s="34"/>
      <c r="G43" s="86"/>
      <c r="H43" s="34"/>
      <c r="I43" s="87"/>
      <c r="J43" s="34"/>
      <c r="K43" s="86"/>
      <c r="L43" s="34"/>
      <c r="M43" s="86"/>
      <c r="N43" s="34"/>
      <c r="O43" s="86"/>
    </row>
    <row r="44" spans="1:15" ht="47.25">
      <c r="A44" s="28" t="s">
        <v>66</v>
      </c>
      <c r="B44" s="28" t="s">
        <v>83</v>
      </c>
      <c r="C44" s="35" t="s">
        <v>160</v>
      </c>
      <c r="D44" s="72" t="s">
        <v>158</v>
      </c>
      <c r="E44" s="87">
        <v>13052500</v>
      </c>
      <c r="F44" s="72" t="s">
        <v>158</v>
      </c>
      <c r="G44" s="87">
        <v>15000000</v>
      </c>
      <c r="H44" s="72" t="s">
        <v>158</v>
      </c>
      <c r="I44" s="87">
        <v>17000000</v>
      </c>
      <c r="J44" s="72" t="s">
        <v>158</v>
      </c>
      <c r="K44" s="87">
        <v>20000000</v>
      </c>
      <c r="L44" s="72" t="s">
        <v>158</v>
      </c>
      <c r="M44" s="87">
        <v>28750000</v>
      </c>
      <c r="N44" s="72" t="s">
        <v>158</v>
      </c>
      <c r="O44" s="87">
        <v>30000000</v>
      </c>
    </row>
    <row r="45" spans="1:15" ht="56.25">
      <c r="A45" s="36" t="s">
        <v>40</v>
      </c>
      <c r="B45" s="36"/>
      <c r="C45" s="23"/>
      <c r="D45" s="24"/>
      <c r="E45" s="84">
        <f>E48+E50+E52</f>
        <v>325734000</v>
      </c>
      <c r="F45" s="24"/>
      <c r="G45" s="84">
        <f>G48+G50+G52</f>
        <v>334298200</v>
      </c>
      <c r="H45" s="24"/>
      <c r="I45" s="84">
        <f>I48+I50+I52</f>
        <v>335506500</v>
      </c>
      <c r="J45" s="24"/>
      <c r="K45" s="84">
        <f>K48+K50+K52</f>
        <v>337006500</v>
      </c>
      <c r="L45" s="24"/>
      <c r="M45" s="84">
        <f>M48+M50+M52</f>
        <v>338506500</v>
      </c>
      <c r="N45" s="24"/>
      <c r="O45" s="84">
        <f>O48+O50+O52</f>
        <v>340006500</v>
      </c>
    </row>
    <row r="46" spans="1:15" ht="56.25">
      <c r="A46" s="36"/>
      <c r="B46" s="36" t="s">
        <v>84</v>
      </c>
      <c r="C46" s="23">
        <v>100</v>
      </c>
      <c r="D46" s="24">
        <v>100</v>
      </c>
      <c r="E46" s="84"/>
      <c r="F46" s="23">
        <v>100</v>
      </c>
      <c r="G46" s="88"/>
      <c r="H46" s="23">
        <v>100</v>
      </c>
      <c r="I46" s="88"/>
      <c r="J46" s="23">
        <v>100</v>
      </c>
      <c r="K46" s="88"/>
      <c r="L46" s="23">
        <v>100</v>
      </c>
      <c r="M46" s="88"/>
      <c r="N46" s="23">
        <v>100</v>
      </c>
      <c r="O46" s="88"/>
    </row>
    <row r="47" spans="1:15" ht="47.25">
      <c r="A47" s="25" t="s">
        <v>41</v>
      </c>
      <c r="B47" s="25"/>
      <c r="C47" s="26"/>
      <c r="D47" s="27"/>
      <c r="E47" s="86"/>
      <c r="F47" s="27"/>
      <c r="G47" s="86"/>
      <c r="H47" s="27"/>
      <c r="I47" s="86"/>
      <c r="J47" s="27"/>
      <c r="K47" s="86"/>
      <c r="L47" s="27"/>
      <c r="M47" s="86"/>
      <c r="N47" s="27"/>
      <c r="O47" s="86"/>
    </row>
    <row r="48" spans="1:15" ht="47.25">
      <c r="A48" s="28" t="s">
        <v>66</v>
      </c>
      <c r="B48" s="28" t="s">
        <v>85</v>
      </c>
      <c r="C48" s="37" t="s">
        <v>145</v>
      </c>
      <c r="D48" s="73" t="s">
        <v>145</v>
      </c>
      <c r="E48" s="87">
        <v>85453200</v>
      </c>
      <c r="F48" s="73" t="s">
        <v>145</v>
      </c>
      <c r="G48" s="86">
        <v>88453200</v>
      </c>
      <c r="H48" s="73" t="s">
        <v>145</v>
      </c>
      <c r="I48" s="86">
        <v>88783200</v>
      </c>
      <c r="J48" s="73" t="s">
        <v>145</v>
      </c>
      <c r="K48" s="86">
        <v>89533200</v>
      </c>
      <c r="L48" s="73" t="s">
        <v>145</v>
      </c>
      <c r="M48" s="86">
        <v>90283200</v>
      </c>
      <c r="N48" s="73" t="s">
        <v>145</v>
      </c>
      <c r="O48" s="87">
        <v>91033200</v>
      </c>
    </row>
    <row r="49" spans="1:15" ht="31.5">
      <c r="A49" s="25" t="s">
        <v>42</v>
      </c>
      <c r="B49" s="25"/>
      <c r="C49" s="30"/>
      <c r="D49" s="30"/>
      <c r="E49" s="86"/>
      <c r="F49" s="30"/>
      <c r="G49" s="86"/>
      <c r="H49" s="30"/>
      <c r="I49" s="86"/>
      <c r="J49" s="30"/>
      <c r="K49" s="86"/>
      <c r="L49" s="30"/>
      <c r="M49" s="86"/>
      <c r="N49" s="30"/>
      <c r="O49" s="86"/>
    </row>
    <row r="50" spans="1:15" ht="47.25">
      <c r="A50" s="28" t="s">
        <v>66</v>
      </c>
      <c r="B50" s="28" t="s">
        <v>86</v>
      </c>
      <c r="C50" s="30" t="s">
        <v>145</v>
      </c>
      <c r="D50" s="69" t="s">
        <v>146</v>
      </c>
      <c r="E50" s="87">
        <v>9784800</v>
      </c>
      <c r="F50" s="69" t="s">
        <v>146</v>
      </c>
      <c r="G50" s="87">
        <v>12350000</v>
      </c>
      <c r="H50" s="69" t="s">
        <v>146</v>
      </c>
      <c r="I50" s="87">
        <v>13228300</v>
      </c>
      <c r="J50" s="69" t="s">
        <v>146</v>
      </c>
      <c r="K50" s="87">
        <v>13978300</v>
      </c>
      <c r="L50" s="69" t="s">
        <v>146</v>
      </c>
      <c r="M50" s="87">
        <v>14728300</v>
      </c>
      <c r="N50" s="69" t="s">
        <v>146</v>
      </c>
      <c r="O50" s="87">
        <v>15478300</v>
      </c>
    </row>
    <row r="51" spans="1:15" ht="31.5">
      <c r="A51" s="25" t="s">
        <v>43</v>
      </c>
      <c r="B51" s="25"/>
      <c r="C51" s="27"/>
      <c r="D51" s="27"/>
      <c r="E51" s="86"/>
      <c r="F51" s="27"/>
      <c r="G51" s="86"/>
      <c r="H51" s="27"/>
      <c r="I51" s="86"/>
      <c r="J51" s="27"/>
      <c r="K51" s="86"/>
      <c r="L51" s="27"/>
      <c r="M51" s="86"/>
      <c r="N51" s="27"/>
      <c r="O51" s="86"/>
    </row>
    <row r="52" spans="1:15" ht="47.25">
      <c r="A52" s="28" t="s">
        <v>66</v>
      </c>
      <c r="B52" s="28" t="s">
        <v>87</v>
      </c>
      <c r="C52" s="30" t="s">
        <v>147</v>
      </c>
      <c r="D52" s="69" t="s">
        <v>147</v>
      </c>
      <c r="E52" s="87">
        <v>230496000</v>
      </c>
      <c r="F52" s="69" t="s">
        <v>147</v>
      </c>
      <c r="G52" s="87">
        <v>233495000</v>
      </c>
      <c r="H52" s="69" t="s">
        <v>147</v>
      </c>
      <c r="I52" s="87">
        <v>233495000</v>
      </c>
      <c r="J52" s="69" t="s">
        <v>147</v>
      </c>
      <c r="K52" s="87">
        <v>233495000</v>
      </c>
      <c r="L52" s="69" t="s">
        <v>147</v>
      </c>
      <c r="M52" s="87">
        <v>233495000</v>
      </c>
      <c r="N52" s="69" t="s">
        <v>147</v>
      </c>
      <c r="O52" s="87">
        <v>233495000</v>
      </c>
    </row>
    <row r="53" spans="1:15" ht="63">
      <c r="A53" s="22" t="s">
        <v>44</v>
      </c>
      <c r="B53" s="22"/>
      <c r="C53" s="23"/>
      <c r="D53" s="24"/>
      <c r="E53" s="84">
        <f>E56+E60+E58</f>
        <v>80085400</v>
      </c>
      <c r="F53" s="24"/>
      <c r="G53" s="84">
        <f>G56+G60+G58</f>
        <v>86915400</v>
      </c>
      <c r="H53" s="24"/>
      <c r="I53" s="84">
        <f>I56+I60+I58</f>
        <v>88635400</v>
      </c>
      <c r="J53" s="24"/>
      <c r="K53" s="84">
        <f>K56+K60+K58</f>
        <v>90745400</v>
      </c>
      <c r="L53" s="24"/>
      <c r="M53" s="84">
        <f>M56+M60+M58</f>
        <v>93080000</v>
      </c>
      <c r="N53" s="24"/>
      <c r="O53" s="84">
        <f>O56+O60+O58</f>
        <v>97235400</v>
      </c>
    </row>
    <row r="54" spans="1:15" ht="31.5">
      <c r="A54" s="22"/>
      <c r="B54" s="22" t="s">
        <v>88</v>
      </c>
      <c r="C54" s="23">
        <v>100</v>
      </c>
      <c r="D54" s="24">
        <v>100</v>
      </c>
      <c r="E54" s="84"/>
      <c r="F54" s="23">
        <v>100</v>
      </c>
      <c r="G54" s="88"/>
      <c r="H54" s="23">
        <v>100</v>
      </c>
      <c r="I54" s="88"/>
      <c r="J54" s="23">
        <v>100</v>
      </c>
      <c r="K54" s="88"/>
      <c r="L54" s="23">
        <v>100</v>
      </c>
      <c r="M54" s="88"/>
      <c r="N54" s="23">
        <v>100</v>
      </c>
      <c r="O54" s="84"/>
    </row>
    <row r="55" spans="1:15" ht="94.5">
      <c r="A55" s="25" t="s">
        <v>45</v>
      </c>
      <c r="B55" s="25"/>
      <c r="C55" s="26"/>
      <c r="D55" s="27"/>
      <c r="E55" s="86"/>
      <c r="F55" s="27"/>
      <c r="G55" s="86"/>
      <c r="H55" s="27"/>
      <c r="I55" s="86"/>
      <c r="J55" s="27"/>
      <c r="K55" s="86"/>
      <c r="L55" s="27"/>
      <c r="M55" s="86"/>
      <c r="N55" s="27"/>
      <c r="O55" s="86"/>
    </row>
    <row r="56" spans="1:15" ht="63">
      <c r="A56" s="28" t="s">
        <v>66</v>
      </c>
      <c r="B56" s="28" t="s">
        <v>89</v>
      </c>
      <c r="C56" s="37" t="s">
        <v>148</v>
      </c>
      <c r="D56" s="73" t="s">
        <v>148</v>
      </c>
      <c r="E56" s="87">
        <v>70385400</v>
      </c>
      <c r="F56" s="73" t="s">
        <v>148</v>
      </c>
      <c r="G56" s="87">
        <v>72385400</v>
      </c>
      <c r="H56" s="73" t="s">
        <v>148</v>
      </c>
      <c r="I56" s="87">
        <v>72885400</v>
      </c>
      <c r="J56" s="73" t="s">
        <v>148</v>
      </c>
      <c r="K56" s="87">
        <v>73635400</v>
      </c>
      <c r="L56" s="73" t="s">
        <v>148</v>
      </c>
      <c r="M56" s="87">
        <v>75000000</v>
      </c>
      <c r="N56" s="73" t="s">
        <v>148</v>
      </c>
      <c r="O56" s="87">
        <v>75135400</v>
      </c>
    </row>
    <row r="57" spans="1:15" ht="47.25">
      <c r="A57" s="25" t="s">
        <v>90</v>
      </c>
      <c r="B57" s="25"/>
      <c r="C57" s="26"/>
      <c r="D57" s="38"/>
      <c r="E57" s="86"/>
      <c r="F57" s="38"/>
      <c r="G57" s="86"/>
      <c r="H57" s="38"/>
      <c r="I57" s="86"/>
      <c r="J57" s="38"/>
      <c r="K57" s="86"/>
      <c r="L57" s="38"/>
      <c r="M57" s="86"/>
      <c r="N57" s="38"/>
      <c r="O57" s="86"/>
    </row>
    <row r="58" spans="1:15" ht="47.25">
      <c r="A58" s="28" t="s">
        <v>66</v>
      </c>
      <c r="B58" s="28" t="s">
        <v>91</v>
      </c>
      <c r="C58" s="38" t="s">
        <v>161</v>
      </c>
      <c r="D58" s="38" t="s">
        <v>152</v>
      </c>
      <c r="E58" s="87">
        <v>3000000</v>
      </c>
      <c r="F58" s="38" t="s">
        <v>152</v>
      </c>
      <c r="G58" s="87">
        <v>6500000</v>
      </c>
      <c r="H58" s="38" t="s">
        <v>152</v>
      </c>
      <c r="I58" s="87">
        <v>7000000</v>
      </c>
      <c r="J58" s="38" t="s">
        <v>152</v>
      </c>
      <c r="K58" s="87">
        <v>7750000</v>
      </c>
      <c r="L58" s="38" t="s">
        <v>152</v>
      </c>
      <c r="M58" s="87">
        <v>8000000</v>
      </c>
      <c r="N58" s="38" t="s">
        <v>152</v>
      </c>
      <c r="O58" s="87">
        <v>9250000</v>
      </c>
    </row>
    <row r="59" spans="1:15" ht="63">
      <c r="A59" s="39" t="s">
        <v>92</v>
      </c>
      <c r="B59" s="28"/>
      <c r="C59" s="26"/>
      <c r="D59" s="38"/>
      <c r="E59" s="87"/>
      <c r="F59" s="38"/>
      <c r="G59" s="87"/>
      <c r="H59" s="38"/>
      <c r="I59" s="87"/>
      <c r="J59" s="38"/>
      <c r="K59" s="87"/>
      <c r="L59" s="38"/>
      <c r="M59" s="87"/>
      <c r="N59" s="38"/>
      <c r="O59" s="87"/>
    </row>
    <row r="60" spans="1:15" ht="63">
      <c r="A60" s="28"/>
      <c r="B60" s="40" t="s">
        <v>93</v>
      </c>
      <c r="C60" s="38" t="s">
        <v>162</v>
      </c>
      <c r="D60" s="38" t="s">
        <v>153</v>
      </c>
      <c r="E60" s="87">
        <v>6700000</v>
      </c>
      <c r="F60" s="38" t="s">
        <v>153</v>
      </c>
      <c r="G60" s="87">
        <v>8030000</v>
      </c>
      <c r="H60" s="38" t="s">
        <v>153</v>
      </c>
      <c r="I60" s="87">
        <v>8750000</v>
      </c>
      <c r="J60" s="38" t="s">
        <v>153</v>
      </c>
      <c r="K60" s="87">
        <v>9360000</v>
      </c>
      <c r="L60" s="38" t="s">
        <v>153</v>
      </c>
      <c r="M60" s="89">
        <v>10080000</v>
      </c>
      <c r="N60" s="38" t="s">
        <v>153</v>
      </c>
      <c r="O60" s="87">
        <v>12850000</v>
      </c>
    </row>
    <row r="61" spans="1:15" ht="63">
      <c r="A61" s="15" t="s">
        <v>46</v>
      </c>
      <c r="B61" s="15"/>
      <c r="C61" s="17"/>
      <c r="D61" s="41"/>
      <c r="E61" s="82">
        <f>E64</f>
        <v>15571100</v>
      </c>
      <c r="F61" s="41"/>
      <c r="G61" s="82">
        <f>G64</f>
        <v>15650906</v>
      </c>
      <c r="H61" s="41"/>
      <c r="I61" s="82">
        <f>I64</f>
        <v>16115075</v>
      </c>
      <c r="J61" s="41"/>
      <c r="K61" s="82">
        <f>K64</f>
        <v>16706843</v>
      </c>
      <c r="L61" s="41"/>
      <c r="M61" s="82">
        <f>M64</f>
        <v>17543807</v>
      </c>
      <c r="N61" s="41"/>
      <c r="O61" s="82">
        <f>O64</f>
        <v>18079398</v>
      </c>
    </row>
    <row r="62" spans="1:15" ht="31.5">
      <c r="A62" s="15"/>
      <c r="B62" s="15" t="s">
        <v>94</v>
      </c>
      <c r="C62" s="20">
        <v>100</v>
      </c>
      <c r="D62" s="20">
        <v>100</v>
      </c>
      <c r="E62" s="82"/>
      <c r="F62" s="20">
        <v>100</v>
      </c>
      <c r="G62" s="82"/>
      <c r="H62" s="20">
        <v>100</v>
      </c>
      <c r="I62" s="82"/>
      <c r="J62" s="20">
        <v>100</v>
      </c>
      <c r="K62" s="82"/>
      <c r="L62" s="20">
        <v>100</v>
      </c>
      <c r="M62" s="82"/>
      <c r="N62" s="20">
        <v>100</v>
      </c>
      <c r="O62" s="82"/>
    </row>
    <row r="63" spans="1:15" ht="78.75">
      <c r="A63" s="22" t="s">
        <v>47</v>
      </c>
      <c r="B63" s="22"/>
      <c r="C63" s="23"/>
      <c r="D63" s="24"/>
      <c r="E63" s="84"/>
      <c r="F63" s="24"/>
      <c r="G63" s="84"/>
      <c r="H63" s="24"/>
      <c r="I63" s="84"/>
      <c r="J63" s="24"/>
      <c r="K63" s="84"/>
      <c r="L63" s="24"/>
      <c r="M63" s="84"/>
      <c r="N63" s="24"/>
      <c r="O63" s="84"/>
    </row>
    <row r="64" spans="1:15" ht="31.5">
      <c r="A64" s="22"/>
      <c r="B64" s="22" t="s">
        <v>95</v>
      </c>
      <c r="C64" s="23">
        <v>4</v>
      </c>
      <c r="D64" s="24">
        <v>4</v>
      </c>
      <c r="E64" s="84">
        <f>E66</f>
        <v>15571100</v>
      </c>
      <c r="F64" s="24">
        <v>4</v>
      </c>
      <c r="G64" s="84">
        <f>G66</f>
        <v>15650906</v>
      </c>
      <c r="H64" s="24">
        <v>4</v>
      </c>
      <c r="I64" s="84">
        <f>I66</f>
        <v>16115075</v>
      </c>
      <c r="J64" s="24">
        <v>4</v>
      </c>
      <c r="K64" s="84">
        <f>K66</f>
        <v>16706843</v>
      </c>
      <c r="L64" s="24">
        <v>4</v>
      </c>
      <c r="M64" s="84">
        <f>M66</f>
        <v>17543807</v>
      </c>
      <c r="N64" s="24">
        <v>4</v>
      </c>
      <c r="O64" s="84">
        <f>O66</f>
        <v>18079398</v>
      </c>
    </row>
    <row r="65" spans="1:15" ht="63">
      <c r="A65" s="25" t="s">
        <v>48</v>
      </c>
      <c r="B65" s="25"/>
      <c r="C65" s="26"/>
      <c r="D65" s="27"/>
      <c r="E65" s="86"/>
      <c r="F65" s="27"/>
      <c r="G65" s="86"/>
      <c r="H65" s="27"/>
      <c r="I65" s="86"/>
      <c r="J65" s="27"/>
      <c r="K65" s="86"/>
      <c r="L65" s="27"/>
      <c r="M65" s="86"/>
      <c r="N65" s="27"/>
      <c r="O65" s="86"/>
    </row>
    <row r="66" spans="1:15" ht="63">
      <c r="A66" s="28" t="s">
        <v>66</v>
      </c>
      <c r="B66" s="28" t="s">
        <v>96</v>
      </c>
      <c r="C66" s="42" t="s">
        <v>146</v>
      </c>
      <c r="D66" s="74" t="s">
        <v>82</v>
      </c>
      <c r="E66" s="87">
        <v>15571100</v>
      </c>
      <c r="F66" s="74" t="s">
        <v>82</v>
      </c>
      <c r="G66" s="89">
        <v>15650906</v>
      </c>
      <c r="H66" s="74" t="s">
        <v>82</v>
      </c>
      <c r="I66" s="89">
        <v>16115075</v>
      </c>
      <c r="J66" s="74" t="s">
        <v>82</v>
      </c>
      <c r="K66" s="89">
        <v>16706843</v>
      </c>
      <c r="L66" s="74" t="s">
        <v>82</v>
      </c>
      <c r="M66" s="89">
        <v>17543807</v>
      </c>
      <c r="N66" s="74" t="s">
        <v>82</v>
      </c>
      <c r="O66" s="87">
        <v>18079398</v>
      </c>
    </row>
    <row r="67" spans="1:15" ht="63">
      <c r="A67" s="15" t="s">
        <v>50</v>
      </c>
      <c r="B67" s="15"/>
      <c r="C67" s="17"/>
      <c r="D67" s="41"/>
      <c r="E67" s="82">
        <f>E77+E81</f>
        <v>96062800</v>
      </c>
      <c r="F67" s="41"/>
      <c r="G67" s="82">
        <f>G77+G81</f>
        <v>96555145</v>
      </c>
      <c r="H67" s="41"/>
      <c r="I67" s="82">
        <f>I77+I81</f>
        <v>99418744</v>
      </c>
      <c r="J67" s="41"/>
      <c r="K67" s="82">
        <f>K77+K81</f>
        <v>103069539</v>
      </c>
      <c r="L67" s="41"/>
      <c r="M67" s="82">
        <f>M77+M81</f>
        <v>108233022</v>
      </c>
      <c r="N67" s="41"/>
      <c r="O67" s="82">
        <f>O77+O81</f>
        <v>112837242</v>
      </c>
    </row>
    <row r="68" spans="1:15" ht="37.5">
      <c r="A68" s="131"/>
      <c r="B68" s="43" t="s">
        <v>97</v>
      </c>
      <c r="C68" s="44">
        <v>77</v>
      </c>
      <c r="D68" s="44">
        <v>100</v>
      </c>
      <c r="E68" s="82"/>
      <c r="F68" s="44">
        <v>100</v>
      </c>
      <c r="G68" s="82"/>
      <c r="H68" s="44">
        <v>100</v>
      </c>
      <c r="I68" s="82"/>
      <c r="J68" s="44">
        <v>100</v>
      </c>
      <c r="K68" s="82"/>
      <c r="L68" s="44">
        <v>100</v>
      </c>
      <c r="M68" s="82"/>
      <c r="N68" s="44">
        <v>100</v>
      </c>
      <c r="O68" s="82"/>
    </row>
    <row r="69" spans="1:15" ht="56.25">
      <c r="A69" s="132"/>
      <c r="B69" s="43" t="s">
        <v>98</v>
      </c>
      <c r="C69" s="44">
        <v>84</v>
      </c>
      <c r="D69" s="44">
        <v>100</v>
      </c>
      <c r="E69" s="82"/>
      <c r="F69" s="44">
        <v>100</v>
      </c>
      <c r="G69" s="82"/>
      <c r="H69" s="44">
        <v>100</v>
      </c>
      <c r="I69" s="82"/>
      <c r="J69" s="44">
        <v>100</v>
      </c>
      <c r="K69" s="82"/>
      <c r="L69" s="44">
        <v>100</v>
      </c>
      <c r="M69" s="82"/>
      <c r="N69" s="44">
        <v>100</v>
      </c>
      <c r="O69" s="82"/>
    </row>
    <row r="70" spans="1:15" ht="56.25">
      <c r="A70" s="132"/>
      <c r="B70" s="43" t="s">
        <v>99</v>
      </c>
      <c r="C70" s="44">
        <v>80</v>
      </c>
      <c r="D70" s="44">
        <v>100</v>
      </c>
      <c r="E70" s="82"/>
      <c r="F70" s="44">
        <v>100</v>
      </c>
      <c r="G70" s="82"/>
      <c r="H70" s="44">
        <v>100</v>
      </c>
      <c r="I70" s="82"/>
      <c r="J70" s="44">
        <v>100</v>
      </c>
      <c r="K70" s="82"/>
      <c r="L70" s="44">
        <v>100</v>
      </c>
      <c r="M70" s="82"/>
      <c r="N70" s="44">
        <v>100</v>
      </c>
      <c r="O70" s="82"/>
    </row>
    <row r="71" spans="1:15" ht="56.25">
      <c r="A71" s="132"/>
      <c r="B71" s="43" t="s">
        <v>100</v>
      </c>
      <c r="C71" s="44">
        <v>100</v>
      </c>
      <c r="D71" s="44">
        <v>100</v>
      </c>
      <c r="E71" s="82"/>
      <c r="F71" s="44">
        <v>100</v>
      </c>
      <c r="G71" s="82"/>
      <c r="H71" s="44">
        <v>100</v>
      </c>
      <c r="I71" s="82"/>
      <c r="J71" s="44">
        <v>100</v>
      </c>
      <c r="K71" s="82"/>
      <c r="L71" s="44">
        <v>100</v>
      </c>
      <c r="M71" s="82"/>
      <c r="N71" s="44">
        <v>100</v>
      </c>
      <c r="O71" s="82"/>
    </row>
    <row r="72" spans="1:15" ht="56.25">
      <c r="A72" s="132"/>
      <c r="B72" s="43" t="s">
        <v>101</v>
      </c>
      <c r="C72" s="44">
        <v>100</v>
      </c>
      <c r="D72" s="44">
        <v>100</v>
      </c>
      <c r="E72" s="82"/>
      <c r="F72" s="44">
        <v>100</v>
      </c>
      <c r="G72" s="82"/>
      <c r="H72" s="44">
        <v>100</v>
      </c>
      <c r="I72" s="82"/>
      <c r="J72" s="44">
        <v>100</v>
      </c>
      <c r="K72" s="82"/>
      <c r="L72" s="44">
        <v>100</v>
      </c>
      <c r="M72" s="82"/>
      <c r="N72" s="44">
        <v>100</v>
      </c>
      <c r="O72" s="82"/>
    </row>
    <row r="73" spans="1:15" ht="75">
      <c r="A73" s="132"/>
      <c r="B73" s="43" t="s">
        <v>102</v>
      </c>
      <c r="C73" s="44">
        <v>100</v>
      </c>
      <c r="D73" s="44">
        <v>100</v>
      </c>
      <c r="E73" s="82"/>
      <c r="F73" s="44">
        <v>100</v>
      </c>
      <c r="G73" s="82"/>
      <c r="H73" s="44">
        <v>100</v>
      </c>
      <c r="I73" s="82"/>
      <c r="J73" s="44">
        <v>100</v>
      </c>
      <c r="K73" s="82"/>
      <c r="L73" s="44">
        <v>100</v>
      </c>
      <c r="M73" s="82"/>
      <c r="N73" s="44">
        <v>100</v>
      </c>
      <c r="O73" s="82"/>
    </row>
    <row r="74" spans="1:15" ht="75">
      <c r="A74" s="132"/>
      <c r="B74" s="43" t="s">
        <v>103</v>
      </c>
      <c r="C74" s="44">
        <v>100</v>
      </c>
      <c r="D74" s="44">
        <v>100</v>
      </c>
      <c r="E74" s="82"/>
      <c r="F74" s="44">
        <v>100</v>
      </c>
      <c r="G74" s="82"/>
      <c r="H74" s="44">
        <v>100</v>
      </c>
      <c r="I74" s="82"/>
      <c r="J74" s="44">
        <v>100</v>
      </c>
      <c r="K74" s="82"/>
      <c r="L74" s="44">
        <v>100</v>
      </c>
      <c r="M74" s="82"/>
      <c r="N74" s="44">
        <v>100</v>
      </c>
      <c r="O74" s="82"/>
    </row>
    <row r="75" spans="1:15" ht="93.75">
      <c r="A75" s="132"/>
      <c r="B75" s="43" t="s">
        <v>104</v>
      </c>
      <c r="C75" s="44">
        <v>100</v>
      </c>
      <c r="D75" s="44">
        <v>100</v>
      </c>
      <c r="E75" s="82"/>
      <c r="F75" s="44">
        <v>100</v>
      </c>
      <c r="G75" s="82"/>
      <c r="H75" s="44">
        <v>100</v>
      </c>
      <c r="I75" s="82"/>
      <c r="J75" s="44">
        <v>100</v>
      </c>
      <c r="K75" s="82"/>
      <c r="L75" s="44">
        <v>100</v>
      </c>
      <c r="M75" s="82"/>
      <c r="N75" s="44">
        <v>100</v>
      </c>
      <c r="O75" s="82"/>
    </row>
    <row r="76" spans="1:15" ht="75">
      <c r="A76" s="133"/>
      <c r="B76" s="43" t="s">
        <v>105</v>
      </c>
      <c r="C76" s="44">
        <v>100</v>
      </c>
      <c r="D76" s="44">
        <v>100</v>
      </c>
      <c r="E76" s="82"/>
      <c r="F76" s="44">
        <v>100</v>
      </c>
      <c r="G76" s="82"/>
      <c r="H76" s="44">
        <v>100</v>
      </c>
      <c r="I76" s="82"/>
      <c r="J76" s="44">
        <v>100</v>
      </c>
      <c r="K76" s="82"/>
      <c r="L76" s="44">
        <v>100</v>
      </c>
      <c r="M76" s="82"/>
      <c r="N76" s="44">
        <v>100</v>
      </c>
      <c r="O76" s="82"/>
    </row>
    <row r="77" spans="1:15" ht="31.5">
      <c r="A77" s="22" t="s">
        <v>51</v>
      </c>
      <c r="B77" s="22"/>
      <c r="C77" s="23"/>
      <c r="D77" s="24"/>
      <c r="E77" s="84">
        <f>E80</f>
        <v>15596400</v>
      </c>
      <c r="F77" s="24"/>
      <c r="G77" s="84">
        <f>G80</f>
        <v>15650906</v>
      </c>
      <c r="H77" s="24"/>
      <c r="I77" s="84">
        <f>I80</f>
        <v>16050906</v>
      </c>
      <c r="J77" s="24"/>
      <c r="K77" s="84">
        <f>K80</f>
        <v>16515075</v>
      </c>
      <c r="L77" s="24"/>
      <c r="M77" s="84">
        <f>M80</f>
        <v>17724482</v>
      </c>
      <c r="N77" s="24"/>
      <c r="O77" s="84">
        <f>O80</f>
        <v>19134258</v>
      </c>
    </row>
    <row r="78" spans="1:15" ht="31.5">
      <c r="A78" s="22"/>
      <c r="B78" s="22" t="s">
        <v>106</v>
      </c>
      <c r="C78" s="23">
        <v>100</v>
      </c>
      <c r="D78" s="24">
        <v>100</v>
      </c>
      <c r="E78" s="84"/>
      <c r="F78" s="24">
        <v>100</v>
      </c>
      <c r="G78" s="84"/>
      <c r="H78" s="24">
        <v>100</v>
      </c>
      <c r="I78" s="84"/>
      <c r="J78" s="24">
        <v>100</v>
      </c>
      <c r="K78" s="84"/>
      <c r="L78" s="24">
        <v>100</v>
      </c>
      <c r="M78" s="84"/>
      <c r="N78" s="24">
        <v>100</v>
      </c>
      <c r="O78" s="84"/>
    </row>
    <row r="79" spans="1:15" ht="63">
      <c r="A79" s="25" t="s">
        <v>52</v>
      </c>
      <c r="B79" s="25"/>
      <c r="C79" s="26"/>
      <c r="D79" s="27"/>
      <c r="E79" s="86"/>
      <c r="F79" s="27"/>
      <c r="G79" s="86"/>
      <c r="H79" s="27"/>
      <c r="I79" s="86"/>
      <c r="J79" s="27"/>
      <c r="K79" s="86"/>
      <c r="L79" s="27"/>
      <c r="M79" s="86"/>
      <c r="N79" s="27"/>
      <c r="O79" s="86"/>
    </row>
    <row r="80" spans="1:15" ht="63">
      <c r="A80" s="28" t="s">
        <v>66</v>
      </c>
      <c r="B80" s="28" t="s">
        <v>107</v>
      </c>
      <c r="C80" s="38" t="s">
        <v>149</v>
      </c>
      <c r="D80" s="38" t="s">
        <v>149</v>
      </c>
      <c r="E80" s="87">
        <v>15596400</v>
      </c>
      <c r="F80" s="38" t="s">
        <v>149</v>
      </c>
      <c r="G80" s="89">
        <v>15650906</v>
      </c>
      <c r="H80" s="38" t="s">
        <v>149</v>
      </c>
      <c r="I80" s="89">
        <v>16050906</v>
      </c>
      <c r="J80" s="38" t="s">
        <v>149</v>
      </c>
      <c r="K80" s="87">
        <v>16515075</v>
      </c>
      <c r="L80" s="38" t="s">
        <v>149</v>
      </c>
      <c r="M80" s="87">
        <v>17724482</v>
      </c>
      <c r="N80" s="38" t="s">
        <v>149</v>
      </c>
      <c r="O80" s="87">
        <v>19134258</v>
      </c>
    </row>
    <row r="81" spans="1:15" ht="47.25">
      <c r="A81" s="22" t="s">
        <v>53</v>
      </c>
      <c r="B81" s="22"/>
      <c r="C81" s="23"/>
      <c r="D81" s="24"/>
      <c r="E81" s="84">
        <f>E84+E86+E88</f>
        <v>80466400</v>
      </c>
      <c r="F81" s="24"/>
      <c r="G81" s="84">
        <f>G84+G86+G88</f>
        <v>80904239</v>
      </c>
      <c r="H81" s="24"/>
      <c r="I81" s="84">
        <f>I84+I86+I88</f>
        <v>83367838</v>
      </c>
      <c r="J81" s="24"/>
      <c r="K81" s="84">
        <f>K84+K86+K88</f>
        <v>86554464</v>
      </c>
      <c r="L81" s="24"/>
      <c r="M81" s="84">
        <f>M84+M86+M88</f>
        <v>90508540</v>
      </c>
      <c r="N81" s="24"/>
      <c r="O81" s="84">
        <f>O84+O86+O88</f>
        <v>93702984</v>
      </c>
    </row>
    <row r="82" spans="1:15" ht="47.25">
      <c r="A82" s="22"/>
      <c r="B82" s="22" t="s">
        <v>108</v>
      </c>
      <c r="C82" s="23">
        <v>100</v>
      </c>
      <c r="D82" s="24">
        <v>100</v>
      </c>
      <c r="E82" s="84"/>
      <c r="F82" s="24">
        <v>100</v>
      </c>
      <c r="G82" s="84"/>
      <c r="H82" s="24">
        <v>100</v>
      </c>
      <c r="I82" s="84"/>
      <c r="J82" s="24">
        <v>100</v>
      </c>
      <c r="K82" s="84"/>
      <c r="L82" s="24">
        <v>100</v>
      </c>
      <c r="M82" s="84"/>
      <c r="N82" s="24">
        <v>100</v>
      </c>
      <c r="O82" s="84"/>
    </row>
    <row r="83" spans="1:15" s="77" customFormat="1" ht="31.5">
      <c r="A83" s="66" t="s">
        <v>125</v>
      </c>
      <c r="B83" s="65"/>
      <c r="C83" s="75"/>
      <c r="D83" s="76"/>
      <c r="E83" s="90"/>
      <c r="F83" s="76"/>
      <c r="G83" s="90"/>
      <c r="H83" s="76"/>
      <c r="I83" s="90"/>
      <c r="J83" s="76"/>
      <c r="K83" s="90"/>
      <c r="L83" s="76"/>
      <c r="M83" s="90"/>
      <c r="N83" s="76"/>
      <c r="O83" s="90"/>
    </row>
    <row r="84" spans="1:15" s="77" customFormat="1" ht="54">
      <c r="A84" s="65"/>
      <c r="B84" s="66" t="s">
        <v>134</v>
      </c>
      <c r="C84" s="96" t="s">
        <v>154</v>
      </c>
      <c r="D84" s="97" t="s">
        <v>154</v>
      </c>
      <c r="E84" s="90">
        <v>45206000</v>
      </c>
      <c r="F84" s="97" t="s">
        <v>154</v>
      </c>
      <c r="G84" s="90">
        <v>45540688</v>
      </c>
      <c r="H84" s="97" t="s">
        <v>154</v>
      </c>
      <c r="I84" s="90">
        <v>46304532</v>
      </c>
      <c r="J84" s="97" t="s">
        <v>154</v>
      </c>
      <c r="K84" s="90">
        <v>48880052</v>
      </c>
      <c r="L84" s="97" t="s">
        <v>154</v>
      </c>
      <c r="M84" s="90">
        <v>49938184</v>
      </c>
      <c r="N84" s="97" t="s">
        <v>154</v>
      </c>
      <c r="O84" s="90">
        <v>50799257</v>
      </c>
    </row>
    <row r="85" spans="1:15" ht="31.5">
      <c r="A85" s="25" t="s">
        <v>54</v>
      </c>
      <c r="B85" s="25"/>
      <c r="C85" s="26"/>
      <c r="D85" s="38"/>
      <c r="E85" s="86"/>
      <c r="F85" s="38"/>
      <c r="G85" s="86"/>
      <c r="H85" s="38"/>
      <c r="I85" s="86"/>
      <c r="J85" s="38"/>
      <c r="K85" s="86"/>
      <c r="L85" s="38"/>
      <c r="M85" s="86"/>
      <c r="N85" s="38"/>
      <c r="O85" s="86"/>
    </row>
    <row r="86" spans="1:15" ht="56.25">
      <c r="A86" s="28" t="s">
        <v>66</v>
      </c>
      <c r="B86" s="28" t="s">
        <v>109</v>
      </c>
      <c r="C86" s="31" t="s">
        <v>155</v>
      </c>
      <c r="D86" s="70" t="s">
        <v>155</v>
      </c>
      <c r="E86" s="87">
        <v>31914000</v>
      </c>
      <c r="F86" s="70" t="s">
        <v>155</v>
      </c>
      <c r="G86" s="87">
        <v>32000000</v>
      </c>
      <c r="H86" s="70" t="s">
        <v>155</v>
      </c>
      <c r="I86" s="87">
        <v>33600000</v>
      </c>
      <c r="J86" s="70" t="s">
        <v>155</v>
      </c>
      <c r="K86" s="87">
        <v>34000000</v>
      </c>
      <c r="L86" s="70" t="s">
        <v>155</v>
      </c>
      <c r="M86" s="87">
        <v>35800000</v>
      </c>
      <c r="N86" s="70" t="s">
        <v>155</v>
      </c>
      <c r="O86" s="87">
        <v>37500000</v>
      </c>
    </row>
    <row r="87" spans="1:15" ht="31.5">
      <c r="A87" s="25" t="s">
        <v>55</v>
      </c>
      <c r="B87" s="25"/>
      <c r="C87" s="45"/>
      <c r="D87" s="45"/>
      <c r="E87" s="86"/>
      <c r="F87" s="45"/>
      <c r="G87" s="86"/>
      <c r="H87" s="45"/>
      <c r="I87" s="86"/>
      <c r="J87" s="45"/>
      <c r="K87" s="86"/>
      <c r="L87" s="45"/>
      <c r="M87" s="86"/>
      <c r="N87" s="45"/>
      <c r="O87" s="86"/>
    </row>
    <row r="88" spans="1:15" ht="47.25">
      <c r="A88" s="28" t="s">
        <v>66</v>
      </c>
      <c r="B88" s="28" t="s">
        <v>110</v>
      </c>
      <c r="C88" s="45" t="s">
        <v>150</v>
      </c>
      <c r="D88" s="78" t="s">
        <v>150</v>
      </c>
      <c r="E88" s="87">
        <v>3346400</v>
      </c>
      <c r="F88" s="78" t="s">
        <v>150</v>
      </c>
      <c r="G88" s="87">
        <v>3363551</v>
      </c>
      <c r="H88" s="78" t="s">
        <v>150</v>
      </c>
      <c r="I88" s="87">
        <v>3463306</v>
      </c>
      <c r="J88" s="78" t="s">
        <v>150</v>
      </c>
      <c r="K88" s="87">
        <v>3674412</v>
      </c>
      <c r="L88" s="78" t="s">
        <v>150</v>
      </c>
      <c r="M88" s="87">
        <v>4770356</v>
      </c>
      <c r="N88" s="78" t="s">
        <v>150</v>
      </c>
      <c r="O88" s="87">
        <v>5403727</v>
      </c>
    </row>
    <row r="89" spans="1:15" ht="47.25">
      <c r="A89" s="15" t="s">
        <v>56</v>
      </c>
      <c r="B89" s="15"/>
      <c r="C89" s="17"/>
      <c r="D89" s="41"/>
      <c r="E89" s="82">
        <f>E92</f>
        <v>42446400</v>
      </c>
      <c r="F89" s="41"/>
      <c r="G89" s="82">
        <f>G92</f>
        <v>42663948</v>
      </c>
      <c r="H89" s="41"/>
      <c r="I89" s="82">
        <f>I92</f>
        <v>43929261</v>
      </c>
      <c r="J89" s="41"/>
      <c r="K89" s="82">
        <f>K92</f>
        <v>45542404</v>
      </c>
      <c r="L89" s="41"/>
      <c r="M89" s="82">
        <f>M92</f>
        <v>47823946</v>
      </c>
      <c r="N89" s="41"/>
      <c r="O89" s="82">
        <f>O92</f>
        <v>49283952</v>
      </c>
    </row>
    <row r="90" spans="1:15" ht="31.5">
      <c r="A90" s="15"/>
      <c r="B90" s="15" t="s">
        <v>111</v>
      </c>
      <c r="C90" s="46">
        <v>100</v>
      </c>
      <c r="D90" s="46">
        <v>100</v>
      </c>
      <c r="E90" s="82"/>
      <c r="F90" s="46">
        <v>100</v>
      </c>
      <c r="G90" s="82"/>
      <c r="H90" s="46">
        <v>100</v>
      </c>
      <c r="I90" s="82"/>
      <c r="J90" s="46">
        <v>100</v>
      </c>
      <c r="K90" s="82"/>
      <c r="L90" s="46">
        <v>100</v>
      </c>
      <c r="M90" s="82"/>
      <c r="N90" s="46">
        <v>100</v>
      </c>
      <c r="O90" s="82"/>
    </row>
    <row r="91" spans="1:15" ht="63">
      <c r="A91" s="62" t="s">
        <v>127</v>
      </c>
      <c r="B91" s="22"/>
      <c r="C91" s="23"/>
      <c r="D91" s="24"/>
      <c r="E91" s="84"/>
      <c r="F91" s="24"/>
      <c r="G91" s="84"/>
      <c r="H91" s="24"/>
      <c r="I91" s="84"/>
      <c r="J91" s="24"/>
      <c r="K91" s="84"/>
      <c r="L91" s="24"/>
      <c r="M91" s="84"/>
      <c r="N91" s="24"/>
      <c r="O91" s="84"/>
    </row>
    <row r="92" spans="1:15" ht="63">
      <c r="A92" s="22"/>
      <c r="B92" s="22" t="s">
        <v>135</v>
      </c>
      <c r="C92" s="47">
        <v>100</v>
      </c>
      <c r="D92" s="47">
        <v>100</v>
      </c>
      <c r="E92" s="91">
        <f>E94</f>
        <v>42446400</v>
      </c>
      <c r="F92" s="47">
        <v>100</v>
      </c>
      <c r="G92" s="91">
        <f>G94</f>
        <v>42663948</v>
      </c>
      <c r="H92" s="47">
        <v>100</v>
      </c>
      <c r="I92" s="91">
        <f>I94</f>
        <v>43929261</v>
      </c>
      <c r="J92" s="47">
        <v>100</v>
      </c>
      <c r="K92" s="91">
        <f>K94</f>
        <v>45542404</v>
      </c>
      <c r="L92" s="47">
        <v>100</v>
      </c>
      <c r="M92" s="91">
        <f>M94</f>
        <v>47823946</v>
      </c>
      <c r="N92" s="47">
        <v>100</v>
      </c>
      <c r="O92" s="91">
        <f>O94</f>
        <v>49283952</v>
      </c>
    </row>
    <row r="93" spans="1:15" ht="126">
      <c r="A93" s="61" t="s">
        <v>126</v>
      </c>
      <c r="B93" s="25"/>
      <c r="C93" s="26"/>
      <c r="D93" s="27"/>
      <c r="E93" s="86"/>
      <c r="F93" s="27"/>
      <c r="G93" s="86"/>
      <c r="H93" s="27"/>
      <c r="I93" s="86"/>
      <c r="J93" s="27"/>
      <c r="K93" s="86"/>
      <c r="L93" s="27"/>
      <c r="M93" s="86"/>
      <c r="N93" s="27"/>
      <c r="O93" s="86"/>
    </row>
    <row r="94" spans="1:15" ht="94.5">
      <c r="A94" s="28" t="s">
        <v>66</v>
      </c>
      <c r="B94" s="64" t="s">
        <v>136</v>
      </c>
      <c r="C94" s="48" t="s">
        <v>82</v>
      </c>
      <c r="D94" s="48" t="s">
        <v>82</v>
      </c>
      <c r="E94" s="87">
        <v>42446400</v>
      </c>
      <c r="F94" s="48" t="s">
        <v>82</v>
      </c>
      <c r="G94" s="87">
        <v>42663948</v>
      </c>
      <c r="H94" s="48" t="s">
        <v>82</v>
      </c>
      <c r="I94" s="87">
        <v>43929261</v>
      </c>
      <c r="J94" s="48" t="s">
        <v>82</v>
      </c>
      <c r="K94" s="87">
        <v>45542404</v>
      </c>
      <c r="L94" s="48" t="s">
        <v>82</v>
      </c>
      <c r="M94" s="87">
        <v>47823946</v>
      </c>
      <c r="N94" s="48" t="s">
        <v>82</v>
      </c>
      <c r="O94" s="87">
        <v>49283952</v>
      </c>
    </row>
    <row r="95" spans="1:15" ht="63">
      <c r="A95" s="67" t="s">
        <v>129</v>
      </c>
      <c r="B95" s="15"/>
      <c r="C95" s="17"/>
      <c r="D95" s="41"/>
      <c r="E95" s="82">
        <f>E97</f>
        <v>3346400</v>
      </c>
      <c r="F95" s="41"/>
      <c r="G95" s="82">
        <f>G97</f>
        <v>3363551</v>
      </c>
      <c r="H95" s="41"/>
      <c r="I95" s="82">
        <f>I97</f>
        <v>3463306</v>
      </c>
      <c r="J95" s="41"/>
      <c r="K95" s="82">
        <f>K97</f>
        <v>3590484</v>
      </c>
      <c r="L95" s="41"/>
      <c r="M95" s="82">
        <f>M97</f>
        <v>3770356</v>
      </c>
      <c r="N95" s="41"/>
      <c r="O95" s="82">
        <f>O97</f>
        <v>3885461</v>
      </c>
    </row>
    <row r="96" spans="1:15" ht="31.5">
      <c r="A96" s="15"/>
      <c r="B96" s="15" t="s">
        <v>138</v>
      </c>
      <c r="C96" s="20">
        <v>95</v>
      </c>
      <c r="D96" s="20">
        <v>95</v>
      </c>
      <c r="E96" s="82"/>
      <c r="F96" s="20">
        <v>95</v>
      </c>
      <c r="G96" s="82"/>
      <c r="H96" s="20">
        <v>95</v>
      </c>
      <c r="I96" s="82"/>
      <c r="J96" s="20">
        <v>95</v>
      </c>
      <c r="K96" s="82"/>
      <c r="L96" s="20">
        <v>95</v>
      </c>
      <c r="M96" s="82"/>
      <c r="N96" s="20">
        <v>95</v>
      </c>
      <c r="O96" s="82"/>
    </row>
    <row r="97" spans="1:15" ht="63">
      <c r="A97" s="62" t="s">
        <v>128</v>
      </c>
      <c r="B97" s="22" t="s">
        <v>139</v>
      </c>
      <c r="C97" s="23"/>
      <c r="D97" s="24"/>
      <c r="E97" s="84">
        <f>E100</f>
        <v>3346400</v>
      </c>
      <c r="F97" s="24"/>
      <c r="G97" s="84">
        <f>G100</f>
        <v>3363551</v>
      </c>
      <c r="H97" s="24"/>
      <c r="I97" s="84">
        <f>I100</f>
        <v>3463306</v>
      </c>
      <c r="J97" s="24"/>
      <c r="K97" s="84">
        <f>K100</f>
        <v>3590484</v>
      </c>
      <c r="L97" s="24"/>
      <c r="M97" s="84">
        <f>M100</f>
        <v>3770356</v>
      </c>
      <c r="N97" s="24"/>
      <c r="O97" s="84">
        <f>O100</f>
        <v>3885461</v>
      </c>
    </row>
    <row r="98" spans="1:15" ht="18.75">
      <c r="A98" s="22"/>
      <c r="B98" s="22"/>
      <c r="C98" s="23">
        <v>100</v>
      </c>
      <c r="D98" s="23">
        <v>100</v>
      </c>
      <c r="E98" s="84"/>
      <c r="F98" s="23">
        <v>100</v>
      </c>
      <c r="G98" s="84"/>
      <c r="H98" s="23">
        <v>100</v>
      </c>
      <c r="I98" s="84"/>
      <c r="J98" s="23">
        <v>100</v>
      </c>
      <c r="K98" s="84"/>
      <c r="L98" s="23">
        <v>100</v>
      </c>
      <c r="M98" s="84"/>
      <c r="N98" s="23">
        <v>100</v>
      </c>
      <c r="O98" s="84"/>
    </row>
    <row r="99" spans="1:15" ht="78.75">
      <c r="A99" s="61" t="s">
        <v>130</v>
      </c>
      <c r="B99" s="25"/>
      <c r="C99" s="26"/>
      <c r="D99" s="27"/>
      <c r="E99" s="86"/>
      <c r="F99" s="27"/>
      <c r="G99" s="86"/>
      <c r="H99" s="27"/>
      <c r="I99" s="86"/>
      <c r="J99" s="27"/>
      <c r="K99" s="86"/>
      <c r="L99" s="27"/>
      <c r="M99" s="86"/>
      <c r="N99" s="27"/>
      <c r="O99" s="86"/>
    </row>
    <row r="100" spans="1:15" ht="78.75">
      <c r="A100" s="28" t="s">
        <v>66</v>
      </c>
      <c r="B100" s="64" t="s">
        <v>137</v>
      </c>
      <c r="C100" s="30" t="s">
        <v>163</v>
      </c>
      <c r="D100" s="30" t="s">
        <v>163</v>
      </c>
      <c r="E100" s="87">
        <v>3346400</v>
      </c>
      <c r="F100" s="30" t="s">
        <v>163</v>
      </c>
      <c r="G100" s="87">
        <v>3363551</v>
      </c>
      <c r="H100" s="30" t="s">
        <v>163</v>
      </c>
      <c r="I100" s="87">
        <v>3463306</v>
      </c>
      <c r="J100" s="30" t="s">
        <v>163</v>
      </c>
      <c r="K100" s="87">
        <v>3590484</v>
      </c>
      <c r="L100" s="30" t="s">
        <v>163</v>
      </c>
      <c r="M100" s="87">
        <v>3770356</v>
      </c>
      <c r="N100" s="30" t="s">
        <v>163</v>
      </c>
      <c r="O100" s="87">
        <v>3885461</v>
      </c>
    </row>
    <row r="101" spans="1:15" ht="47.25">
      <c r="A101" s="15" t="s">
        <v>57</v>
      </c>
      <c r="B101" s="15"/>
      <c r="C101" s="17"/>
      <c r="D101" s="41"/>
      <c r="E101" s="82">
        <f>E103</f>
        <v>3346400</v>
      </c>
      <c r="F101" s="41"/>
      <c r="G101" s="82">
        <f>G103</f>
        <v>3363551</v>
      </c>
      <c r="H101" s="41"/>
      <c r="I101" s="82">
        <f>I103</f>
        <v>8213306</v>
      </c>
      <c r="J101" s="41"/>
      <c r="K101" s="82">
        <f>K103</f>
        <v>8582805.0800000001</v>
      </c>
      <c r="L101" s="41"/>
      <c r="M101" s="82">
        <f>M103</f>
        <v>9137426.1015999988</v>
      </c>
      <c r="N101" s="41"/>
      <c r="O101" s="82">
        <f>O103</f>
        <v>9507193.823632</v>
      </c>
    </row>
    <row r="102" spans="1:15" ht="31.5">
      <c r="A102" s="15"/>
      <c r="B102" s="15" t="s">
        <v>112</v>
      </c>
      <c r="C102" s="20">
        <v>95</v>
      </c>
      <c r="D102" s="20">
        <v>95</v>
      </c>
      <c r="E102" s="82"/>
      <c r="F102" s="20">
        <v>95</v>
      </c>
      <c r="G102" s="82"/>
      <c r="H102" s="20">
        <v>95</v>
      </c>
      <c r="I102" s="82"/>
      <c r="J102" s="20">
        <v>95</v>
      </c>
      <c r="K102" s="82"/>
      <c r="L102" s="20">
        <v>95</v>
      </c>
      <c r="M102" s="82"/>
      <c r="N102" s="20">
        <v>95</v>
      </c>
      <c r="O102" s="82"/>
    </row>
    <row r="103" spans="1:15" ht="78.75">
      <c r="A103" s="22" t="s">
        <v>113</v>
      </c>
      <c r="B103" s="22"/>
      <c r="C103" s="23"/>
      <c r="D103" s="24"/>
      <c r="E103" s="84">
        <f>E106+E108</f>
        <v>3346400</v>
      </c>
      <c r="F103" s="24"/>
      <c r="G103" s="84">
        <f>G106+G108</f>
        <v>3363551</v>
      </c>
      <c r="H103" s="24"/>
      <c r="I103" s="84">
        <f>I106+I108</f>
        <v>8213306</v>
      </c>
      <c r="J103" s="24"/>
      <c r="K103" s="84">
        <f>K106+K108</f>
        <v>8582805.0800000001</v>
      </c>
      <c r="L103" s="24"/>
      <c r="M103" s="84">
        <f>M106+M108</f>
        <v>9137426.1015999988</v>
      </c>
      <c r="N103" s="24"/>
      <c r="O103" s="84">
        <f>O106+O108</f>
        <v>9507193.823632</v>
      </c>
    </row>
    <row r="104" spans="1:15" ht="31.5">
      <c r="A104" s="22"/>
      <c r="B104" s="22" t="s">
        <v>114</v>
      </c>
      <c r="C104" s="23">
        <v>100</v>
      </c>
      <c r="D104" s="23">
        <v>100</v>
      </c>
      <c r="E104" s="84"/>
      <c r="F104" s="23">
        <v>100</v>
      </c>
      <c r="G104" s="84"/>
      <c r="H104" s="23">
        <v>100</v>
      </c>
      <c r="I104" s="84"/>
      <c r="J104" s="23">
        <v>100</v>
      </c>
      <c r="K104" s="84"/>
      <c r="L104" s="23">
        <v>100</v>
      </c>
      <c r="M104" s="84"/>
      <c r="N104" s="23">
        <v>100</v>
      </c>
      <c r="O104" s="84"/>
    </row>
    <row r="105" spans="1:15" ht="47.25">
      <c r="A105" s="25" t="s">
        <v>58</v>
      </c>
      <c r="B105" s="25"/>
      <c r="C105" s="30"/>
      <c r="D105" s="30"/>
      <c r="E105" s="86"/>
      <c r="F105" s="30"/>
      <c r="G105" s="86"/>
      <c r="H105" s="30"/>
      <c r="I105" s="86"/>
      <c r="J105" s="30"/>
      <c r="K105" s="86"/>
      <c r="L105" s="30"/>
      <c r="M105" s="86"/>
      <c r="N105" s="30"/>
      <c r="O105" s="86"/>
    </row>
    <row r="106" spans="1:15" ht="63">
      <c r="A106" s="28" t="s">
        <v>66</v>
      </c>
      <c r="B106" s="28" t="s">
        <v>115</v>
      </c>
      <c r="C106" s="30" t="s">
        <v>164</v>
      </c>
      <c r="D106" s="30" t="s">
        <v>164</v>
      </c>
      <c r="E106" s="87">
        <v>3346400</v>
      </c>
      <c r="F106" s="30" t="s">
        <v>164</v>
      </c>
      <c r="G106" s="87">
        <v>3363551</v>
      </c>
      <c r="H106" s="30" t="s">
        <v>164</v>
      </c>
      <c r="I106" s="87">
        <v>3463306</v>
      </c>
      <c r="J106" s="30" t="s">
        <v>164</v>
      </c>
      <c r="K106" s="87">
        <v>3590484</v>
      </c>
      <c r="L106" s="30" t="s">
        <v>164</v>
      </c>
      <c r="M106" s="87">
        <v>3770356</v>
      </c>
      <c r="N106" s="30" t="s">
        <v>164</v>
      </c>
      <c r="O106" s="87">
        <v>3885461</v>
      </c>
    </row>
    <row r="107" spans="1:15" ht="31.5">
      <c r="A107" s="28" t="s">
        <v>116</v>
      </c>
      <c r="B107" s="28"/>
      <c r="C107" s="30"/>
      <c r="D107" s="30"/>
      <c r="E107" s="87"/>
      <c r="F107" s="30"/>
      <c r="G107" s="87"/>
      <c r="H107" s="30"/>
      <c r="I107" s="87"/>
      <c r="J107" s="30"/>
      <c r="K107" s="87"/>
      <c r="L107" s="30"/>
      <c r="M107" s="87"/>
      <c r="N107" s="30"/>
      <c r="O107" s="87"/>
    </row>
    <row r="108" spans="1:15" ht="47.25">
      <c r="A108" s="28"/>
      <c r="B108" s="40" t="s">
        <v>117</v>
      </c>
      <c r="C108" s="30" t="s">
        <v>151</v>
      </c>
      <c r="D108" s="30" t="s">
        <v>151</v>
      </c>
      <c r="E108" s="87">
        <v>0</v>
      </c>
      <c r="F108" s="30"/>
      <c r="G108" s="87">
        <v>0</v>
      </c>
      <c r="H108" s="30" t="s">
        <v>151</v>
      </c>
      <c r="I108" s="87">
        <v>4750000</v>
      </c>
      <c r="J108" s="30" t="s">
        <v>151</v>
      </c>
      <c r="K108" s="87">
        <f>(I108+(I108*2%)-0.92)+147322</f>
        <v>4992321.08</v>
      </c>
      <c r="L108" s="30" t="s">
        <v>151</v>
      </c>
      <c r="M108" s="87">
        <f>(K108+(K108*2%)-0.92)+147322+127581+0.52</f>
        <v>5367070.1015999997</v>
      </c>
      <c r="N108" s="30" t="s">
        <v>151</v>
      </c>
      <c r="O108" s="87">
        <f>(M108+(M108*2%)-0.92)+147322+0.24</f>
        <v>5621732.823632</v>
      </c>
    </row>
  </sheetData>
  <mergeCells count="12">
    <mergeCell ref="A68:A76"/>
    <mergeCell ref="B3:B4"/>
    <mergeCell ref="C3:C4"/>
    <mergeCell ref="A1:I1"/>
    <mergeCell ref="D3:O3"/>
    <mergeCell ref="D4:E4"/>
    <mergeCell ref="F4:G4"/>
    <mergeCell ref="H4:I4"/>
    <mergeCell ref="J4:K4"/>
    <mergeCell ref="L4:M4"/>
    <mergeCell ref="N4:O4"/>
    <mergeCell ref="A3:A4"/>
  </mergeCells>
  <pageMargins left="0.75" right="0.75" top="1" bottom="1" header="0.5" footer="0.5"/>
  <pageSetup paperSize="2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7" sqref="D7"/>
    </sheetView>
  </sheetViews>
  <sheetFormatPr defaultColWidth="9.140625" defaultRowHeight="15"/>
  <cols>
    <col min="1" max="1" width="6.28515625" customWidth="1"/>
    <col min="2" max="2" width="49" customWidth="1"/>
    <col min="3" max="3" width="48.7109375" customWidth="1"/>
    <col min="4" max="4" width="53.85546875" customWidth="1"/>
    <col min="5" max="5" width="15.7109375" customWidth="1"/>
  </cols>
  <sheetData>
    <row r="1" spans="1:6" ht="18">
      <c r="A1" s="125" t="s">
        <v>118</v>
      </c>
      <c r="B1" s="125"/>
      <c r="C1" s="125"/>
      <c r="D1" s="125"/>
      <c r="E1" s="125"/>
    </row>
    <row r="2" spans="1:6" ht="18">
      <c r="A2" s="125" t="s">
        <v>119</v>
      </c>
      <c r="B2" s="125"/>
      <c r="C2" s="125"/>
      <c r="D2" s="125"/>
      <c r="E2" s="125"/>
    </row>
    <row r="4" spans="1:6" ht="15.75">
      <c r="A4" s="1" t="s">
        <v>120</v>
      </c>
      <c r="B4" s="1" t="s">
        <v>121</v>
      </c>
      <c r="C4" s="1" t="s">
        <v>19</v>
      </c>
      <c r="D4" s="1" t="s">
        <v>122</v>
      </c>
      <c r="E4" s="1" t="s">
        <v>7</v>
      </c>
      <c r="F4" s="2"/>
    </row>
    <row r="5" spans="1:6" ht="31.5">
      <c r="A5" s="3">
        <v>1</v>
      </c>
      <c r="B5" s="4" t="s">
        <v>50</v>
      </c>
      <c r="C5" s="4" t="s">
        <v>97</v>
      </c>
      <c r="D5" s="5" t="s">
        <v>51</v>
      </c>
      <c r="E5" s="3"/>
      <c r="F5" s="2"/>
    </row>
    <row r="6" spans="1:6" ht="47.25">
      <c r="A6" s="3"/>
      <c r="B6" s="3"/>
      <c r="C6" s="4" t="s">
        <v>98</v>
      </c>
      <c r="D6" s="4" t="s">
        <v>52</v>
      </c>
      <c r="E6" s="3"/>
      <c r="F6" s="2"/>
    </row>
    <row r="7" spans="1:6" ht="47.25">
      <c r="A7" s="3"/>
      <c r="B7" s="3"/>
      <c r="C7" s="4" t="s">
        <v>100</v>
      </c>
      <c r="D7" s="4"/>
      <c r="E7" s="3"/>
      <c r="F7" s="2"/>
    </row>
    <row r="8" spans="1:6" ht="47.25">
      <c r="A8" s="3"/>
      <c r="B8" s="3"/>
      <c r="C8" s="4" t="s">
        <v>101</v>
      </c>
      <c r="D8" s="5" t="s">
        <v>53</v>
      </c>
      <c r="E8" s="3"/>
      <c r="F8" s="2"/>
    </row>
    <row r="9" spans="1:6" ht="31.5">
      <c r="A9" s="3"/>
      <c r="B9" s="3"/>
      <c r="C9" s="4" t="s">
        <v>99</v>
      </c>
      <c r="D9" s="53" t="s">
        <v>125</v>
      </c>
      <c r="E9" s="3"/>
      <c r="F9" s="2"/>
    </row>
    <row r="10" spans="1:6" ht="47.25">
      <c r="A10" s="3"/>
      <c r="B10" s="3"/>
      <c r="C10" s="4" t="s">
        <v>102</v>
      </c>
      <c r="D10" s="4" t="s">
        <v>54</v>
      </c>
      <c r="E10" s="3"/>
      <c r="F10" s="2"/>
    </row>
    <row r="11" spans="1:6" ht="47.25">
      <c r="A11" s="3"/>
      <c r="B11" s="3"/>
      <c r="C11" s="4" t="s">
        <v>103</v>
      </c>
      <c r="D11" s="4" t="s">
        <v>55</v>
      </c>
      <c r="E11" s="3"/>
      <c r="F11" s="2"/>
    </row>
    <row r="12" spans="1:6" ht="47.25">
      <c r="A12" s="3"/>
      <c r="B12" s="3"/>
      <c r="C12" s="4" t="s">
        <v>104</v>
      </c>
      <c r="D12" s="3"/>
      <c r="E12" s="3"/>
      <c r="F12" s="2"/>
    </row>
    <row r="13" spans="1:6" ht="47.25">
      <c r="A13" s="3"/>
      <c r="B13" s="3"/>
      <c r="C13" s="4" t="s">
        <v>105</v>
      </c>
      <c r="D13" s="3"/>
      <c r="E13" s="3"/>
      <c r="F13" s="2"/>
    </row>
    <row r="14" spans="1:6" ht="15.75">
      <c r="A14" s="2"/>
      <c r="B14" s="2"/>
      <c r="C14" s="6"/>
      <c r="D14" s="2"/>
      <c r="E14" s="2"/>
      <c r="F14" s="2"/>
    </row>
  </sheetData>
  <mergeCells count="2">
    <mergeCell ref="A1:E1"/>
    <mergeCell ref="A2:E2"/>
  </mergeCells>
  <pageMargins left="0.75" right="0.75" top="1" bottom="1" header="0.5" footer="0.5"/>
  <pageSetup paperSize="25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 3.1</vt:lpstr>
      <vt:lpstr>TABEL 4.1</vt:lpstr>
      <vt:lpstr>TABEL 4.2</vt:lpstr>
      <vt:lpstr>TABEL 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driyo</dc:creator>
  <cp:lastModifiedBy>AGUS</cp:lastModifiedBy>
  <dcterms:created xsi:type="dcterms:W3CDTF">2025-06-30T01:24:00Z</dcterms:created>
  <dcterms:modified xsi:type="dcterms:W3CDTF">2025-07-12T05:59:00Z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D675C94658674AC29A798823F65A0F59_11</vt:lpwstr>
  </property>
  <property fmtid="{D5CDD505-2E9C-101B-9397-08002B2CF9AE}" pid="3" name="KSOProductBuildVer">
    <vt:lpwstr>1033-12.2.0.21546</vt:lpwstr>
  </property>
</Properties>
</file>